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G120" i="1"/>
  <c r="C120" i="1"/>
  <c r="H117" i="1"/>
  <c r="G117" i="1"/>
  <c r="H115" i="1"/>
  <c r="G115" i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F104" i="1"/>
  <c r="F123" i="1" s="1"/>
  <c r="D104" i="1"/>
  <c r="D123" i="1" s="1"/>
  <c r="H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G93" i="1"/>
  <c r="C93" i="1"/>
  <c r="H91" i="1"/>
  <c r="E91" i="1"/>
  <c r="E104" i="1" s="1"/>
  <c r="E123" i="1" s="1"/>
  <c r="L23" i="1" s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H29" i="1"/>
  <c r="E29" i="1"/>
  <c r="C29" i="1"/>
  <c r="G29" i="1" s="1"/>
  <c r="M23" i="1"/>
  <c r="M28" i="1" s="1"/>
  <c r="M31" i="1" s="1"/>
  <c r="Y21" i="1"/>
  <c r="X21" i="1"/>
  <c r="W21" i="1"/>
  <c r="V21" i="1"/>
  <c r="U21" i="1"/>
  <c r="T21" i="1" s="1"/>
  <c r="S21" i="1"/>
  <c r="R21" i="1"/>
  <c r="Q21" i="1"/>
  <c r="P21" i="1"/>
  <c r="O21" i="1"/>
  <c r="N21" i="1"/>
  <c r="M21" i="1"/>
  <c r="L21" i="1"/>
  <c r="T19" i="1"/>
  <c r="H19" i="1"/>
  <c r="E19" i="1"/>
  <c r="C19" i="1"/>
  <c r="C104" i="1" s="1"/>
  <c r="T17" i="1"/>
  <c r="T15" i="1"/>
  <c r="C123" i="1" l="1"/>
  <c r="G123" i="1" s="1"/>
  <c r="G104" i="1"/>
  <c r="L24" i="1"/>
  <c r="L28" i="1"/>
  <c r="L31" i="1" s="1"/>
  <c r="G19" i="1"/>
  <c r="M24" i="1"/>
  <c r="H104" i="1"/>
</calcChain>
</file>

<file path=xl/sharedStrings.xml><?xml version="1.0" encoding="utf-8"?>
<sst xmlns="http://schemas.openxmlformats.org/spreadsheetml/2006/main" count="274" uniqueCount="193">
  <si>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</si>
  <si>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</si>
  <si>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</si>
  <si>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</si>
  <si>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</si>
  <si>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</si>
  <si>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</si>
  <si>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323/10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</si>
  <si>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</si>
  <si>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</si>
  <si>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</si>
  <si>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Вывоз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</si>
  <si>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</si>
  <si>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</si>
  <si>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</si>
  <si>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</si>
  <si>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</si>
  <si>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</si>
  <si>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</si>
  <si>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</si>
  <si>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</si>
  <si>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строительн.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</si>
  <si>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</si>
  <si>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</si>
  <si>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</si>
  <si>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</si>
  <si>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</si>
  <si>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</si>
  <si>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</si>
  <si>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</si>
  <si>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</si>
  <si>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</si>
  <si>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</si>
  <si>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</si>
  <si>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</si>
  <si>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</si>
  <si>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</si>
  <si>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</si>
  <si>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</si>
  <si>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</si>
  <si>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</si>
  <si>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</si>
  <si>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</si>
  <si>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</si>
  <si>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</si>
  <si>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</si>
  <si>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</si>
  <si>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</si>
  <si>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</si>
  <si>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</si>
  <si>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</si>
  <si>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</si>
  <si>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</si>
  <si>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</si>
  <si>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</si>
  <si>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</si>
  <si>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</si>
  <si>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</si>
  <si>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</si>
  <si>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</si>
  <si>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</si>
  <si>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</si>
  <si>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</si>
  <si>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</si>
  <si>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</si>
  <si>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</si>
  <si>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</si>
  <si>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</si>
  <si>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</si>
  <si>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</si>
  <si>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</si>
  <si>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</si>
  <si>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</si>
  <si>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</si>
  <si>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</si>
  <si>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</si>
  <si>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</si>
  <si>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</si>
  <si>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</si>
  <si>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</si>
  <si>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</si>
  <si>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</si>
  <si>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</si>
  <si>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</si>
  <si>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</si>
  <si>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</si>
  <si>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</si>
  <si>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</si>
  <si>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</si>
  <si>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</si>
  <si>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</si>
  <si>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</si>
  <si>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</si>
  <si>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</si>
  <si>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</si>
  <si>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</si>
  <si>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</si>
  <si>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</si>
  <si>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</si>
  <si>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</si>
  <si>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</si>
  <si>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</si>
  <si>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</si>
  <si>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</si>
  <si>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</si>
  <si>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</si>
  <si>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</si>
  <si>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</si>
  <si>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</si>
  <si>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</si>
  <si>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</si>
  <si>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</si>
  <si>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</si>
  <si>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</si>
  <si>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</si>
  <si>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</si>
  <si>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</si>
  <si>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</si>
  <si>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</si>
  <si>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</si>
  <si>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</si>
  <si>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</si>
  <si>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</si>
  <si>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</si>
  <si>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</si>
  <si>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</si>
  <si>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</si>
  <si>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</si>
  <si>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</si>
  <si>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</si>
  <si>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</si>
  <si>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</si>
  <si>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</si>
  <si>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</si>
  <si>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</si>
  <si>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</si>
  <si>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</si>
  <si>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</si>
  <si>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</si>
  <si>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</si>
  <si>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</si>
  <si>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</si>
  <si>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</si>
  <si>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</si>
  <si>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</si>
  <si>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</si>
  <si>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</si>
  <si>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</si>
  <si>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</si>
  <si>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</si>
  <si>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</si>
  <si>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</si>
  <si>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</si>
  <si>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</si>
  <si>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</si>
  <si>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</si>
  <si>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</si>
  <si>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</si>
  <si>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</si>
  <si>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</si>
  <si>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</si>
  <si>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</si>
  <si>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</si>
  <si>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 xml:space="preserve"> ХВС</t>
  </si>
  <si>
    <t>11. Обслуживание циркуляц.</t>
  </si>
  <si>
    <t>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</si>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</sst>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2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42" xfId="0" applyFont="1" applyBorder="1"/>
    <xf numFmtId="0" fontId="7" fillId="0" borderId="4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6" fontId="3" fillId="0" borderId="34" xfId="0" applyNumberFormat="1" applyFont="1" applyBorder="1"/>
    <xf numFmtId="0" fontId="4" fillId="0" borderId="44" xfId="0" applyFont="1" applyBorder="1"/>
    <xf numFmtId="0" fontId="4" fillId="0" borderId="45" xfId="0" applyFont="1" applyBorder="1"/>
    <xf numFmtId="2" fontId="4" fillId="0" borderId="45" xfId="0" applyNumberFormat="1" applyFont="1" applyBorder="1"/>
    <xf numFmtId="2" fontId="4" fillId="0" borderId="46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0" fillId="0" borderId="0" xfId="0" applyNumberFormat="1"/>
    <xf numFmtId="0" fontId="8" fillId="0" borderId="39" xfId="0" applyFont="1" applyBorder="1"/>
    <xf numFmtId="0" fontId="10" fillId="0" borderId="40" xfId="0" applyFont="1" applyBorder="1" applyAlignment="1">
      <alignment horizontal="left"/>
    </xf>
    <xf numFmtId="0" fontId="8" fillId="0" borderId="43" xfId="0" applyFont="1" applyBorder="1"/>
    <xf numFmtId="0" fontId="8" fillId="0" borderId="15" xfId="0" applyFont="1" applyBorder="1"/>
    <xf numFmtId="166" fontId="8" fillId="0" borderId="36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5" fillId="0" borderId="42" xfId="0" applyFont="1" applyBorder="1"/>
    <xf numFmtId="0" fontId="5" fillId="2" borderId="43" xfId="0" applyFont="1" applyFill="1" applyBorder="1" applyAlignment="1">
      <alignment horizontal="center"/>
    </xf>
    <xf numFmtId="166" fontId="8" fillId="0" borderId="47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2" xfId="0" applyFont="1" applyBorder="1"/>
    <xf numFmtId="0" fontId="0" fillId="0" borderId="40" xfId="0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47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1" fillId="0" borderId="42" xfId="0" applyFont="1" applyBorder="1"/>
    <xf numFmtId="2" fontId="8" fillId="0" borderId="42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1" fillId="0" borderId="39" xfId="0" applyFont="1" applyBorder="1"/>
    <xf numFmtId="0" fontId="8" fillId="0" borderId="3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35" xfId="0" applyFont="1" applyBorder="1"/>
    <xf numFmtId="2" fontId="8" fillId="0" borderId="50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12" fillId="2" borderId="35" xfId="0" applyFont="1" applyFill="1" applyBorder="1"/>
    <xf numFmtId="166" fontId="8" fillId="0" borderId="0" xfId="0" applyNumberFormat="1" applyFont="1" applyBorder="1" applyAlignment="1">
      <alignment horizontal="center"/>
    </xf>
    <xf numFmtId="0" fontId="12" fillId="2" borderId="39" xfId="0" applyFont="1" applyFill="1" applyBorder="1"/>
    <xf numFmtId="0" fontId="7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8" fillId="0" borderId="52" xfId="0" applyFont="1" applyBorder="1"/>
    <xf numFmtId="0" fontId="7" fillId="0" borderId="20" xfId="0" applyFont="1" applyBorder="1"/>
    <xf numFmtId="0" fontId="8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9"/>
  <sheetViews>
    <sheetView tabSelected="1" workbookViewId="0">
      <selection activeCell="AD8" sqref="AD8:AD10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3" width="14.85546875" customWidth="1"/>
    <col min="14" max="15" width="12.140625" customWidth="1"/>
    <col min="16" max="17" width="11.140625" customWidth="1"/>
    <col min="18" max="19" width="12.42578125" customWidth="1"/>
    <col min="20" max="20" width="13.42578125" customWidth="1"/>
    <col min="24" max="24" width="11.85546875" bestFit="1" customWidth="1"/>
    <col min="26" max="26" width="7.28515625" customWidth="1"/>
    <col min="27" max="28" width="9" style="5" customWidth="1"/>
    <col min="29" max="29" width="11.7109375" style="5" customWidth="1"/>
    <col min="30" max="30" width="14.42578125" style="5" customWidth="1"/>
    <col min="31" max="31" width="10.7109375" style="5" customWidth="1"/>
    <col min="32" max="33" width="9" style="5" customWidth="1"/>
    <col min="34" max="39" width="11.5703125" style="5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39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9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9" ht="18.75" x14ac:dyDescent="0.3">
      <c r="A3" s="1" t="s">
        <v>4</v>
      </c>
      <c r="B3" s="1"/>
      <c r="C3" s="1"/>
      <c r="D3" s="1"/>
      <c r="E3" s="1"/>
      <c r="F3" s="1"/>
      <c r="G3" s="3"/>
      <c r="H3" s="3"/>
      <c r="I3" s="7"/>
      <c r="J3" s="1" t="s">
        <v>5</v>
      </c>
      <c r="K3" s="1"/>
      <c r="L3" s="1"/>
      <c r="M3" s="1"/>
      <c r="N3" s="1"/>
      <c r="O3" s="1"/>
      <c r="P3" s="3"/>
      <c r="Q3" s="1"/>
      <c r="R3" s="1"/>
      <c r="S3" s="1"/>
      <c r="T3" s="1"/>
      <c r="U3" s="2"/>
      <c r="V3" s="3"/>
      <c r="W3" s="3"/>
      <c r="X3" s="4"/>
      <c r="Y3" s="4"/>
    </row>
    <row r="4" spans="1:39" ht="18.75" x14ac:dyDescent="0.3">
      <c r="A4" s="1" t="s">
        <v>5</v>
      </c>
      <c r="B4" s="1"/>
      <c r="C4" s="1"/>
      <c r="D4" s="1"/>
      <c r="E4" s="1"/>
      <c r="F4" s="1"/>
      <c r="G4" s="3"/>
      <c r="H4" s="3"/>
      <c r="I4" s="7"/>
      <c r="J4" s="1" t="s">
        <v>6</v>
      </c>
      <c r="K4" s="1"/>
      <c r="L4" s="1"/>
      <c r="M4" s="1"/>
      <c r="N4" s="1"/>
      <c r="O4" s="1"/>
      <c r="P4" s="3"/>
      <c r="Q4" s="1"/>
      <c r="R4" s="1"/>
      <c r="S4" s="1"/>
      <c r="T4" s="1"/>
      <c r="U4" s="2"/>
      <c r="V4" s="3"/>
      <c r="W4" s="3"/>
      <c r="X4" s="4"/>
      <c r="Y4" s="4"/>
    </row>
    <row r="5" spans="1:39" ht="18.75" x14ac:dyDescent="0.3">
      <c r="A5" s="1" t="s">
        <v>6</v>
      </c>
      <c r="B5" s="1"/>
      <c r="C5" s="1"/>
      <c r="D5" s="1"/>
      <c r="E5" s="1"/>
      <c r="F5" s="1"/>
      <c r="G5" s="3"/>
      <c r="H5" s="3"/>
      <c r="I5" s="7"/>
      <c r="J5" s="1" t="s">
        <v>7</v>
      </c>
      <c r="K5" s="1"/>
      <c r="L5" s="1"/>
      <c r="M5" s="1"/>
      <c r="N5" s="1"/>
      <c r="O5" s="1"/>
      <c r="P5" s="3"/>
      <c r="Q5" s="1"/>
      <c r="R5" s="1"/>
      <c r="S5" s="1"/>
      <c r="T5" s="1"/>
      <c r="U5" s="2"/>
      <c r="V5" s="3"/>
      <c r="W5" s="3"/>
      <c r="X5" s="4"/>
      <c r="Y5" s="4"/>
    </row>
    <row r="6" spans="1:39" ht="18.75" x14ac:dyDescent="0.3">
      <c r="A6" s="1" t="s">
        <v>7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3"/>
      <c r="Q6" s="2"/>
      <c r="R6" s="2"/>
      <c r="S6" s="2"/>
      <c r="T6" s="2"/>
      <c r="U6" s="2"/>
      <c r="V6" s="3"/>
      <c r="W6" s="3"/>
      <c r="X6" s="4"/>
      <c r="Y6" s="4"/>
    </row>
    <row r="7" spans="1:39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39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H8" s="8"/>
      <c r="AI8" s="8"/>
      <c r="AJ8" s="8"/>
    </row>
    <row r="9" spans="1:39" ht="16.5" thickBot="1" x14ac:dyDescent="0.3">
      <c r="A9" s="9" t="s">
        <v>9</v>
      </c>
      <c r="B9" s="10"/>
      <c r="C9" s="11"/>
      <c r="D9" s="11"/>
      <c r="E9" s="11"/>
      <c r="F9" s="11"/>
      <c r="G9" s="11"/>
      <c r="H9" s="12"/>
      <c r="I9" s="7"/>
      <c r="J9" s="13"/>
      <c r="K9" s="14"/>
      <c r="L9" s="15" t="s">
        <v>10</v>
      </c>
      <c r="M9" s="16" t="s">
        <v>11</v>
      </c>
      <c r="N9" s="16" t="s">
        <v>12</v>
      </c>
      <c r="O9" s="16" t="s">
        <v>12</v>
      </c>
      <c r="P9" s="16" t="s">
        <v>13</v>
      </c>
      <c r="Q9" s="16" t="s">
        <v>14</v>
      </c>
      <c r="R9" s="15" t="s">
        <v>15</v>
      </c>
      <c r="S9" s="16" t="s">
        <v>16</v>
      </c>
      <c r="T9" s="16" t="s">
        <v>17</v>
      </c>
      <c r="U9" s="17"/>
      <c r="V9" s="18" t="s">
        <v>18</v>
      </c>
      <c r="W9" s="18"/>
      <c r="X9" s="18" t="s">
        <v>1</v>
      </c>
      <c r="Y9" s="19" t="s">
        <v>1</v>
      </c>
      <c r="Z9" s="20"/>
      <c r="AH9" s="8"/>
      <c r="AI9" s="8"/>
      <c r="AJ9" s="8"/>
    </row>
    <row r="10" spans="1:39" ht="15.75" x14ac:dyDescent="0.25">
      <c r="A10" s="21" t="s">
        <v>19</v>
      </c>
      <c r="B10" s="22">
        <v>2103.1</v>
      </c>
      <c r="C10" s="23"/>
      <c r="D10" s="23"/>
      <c r="E10" s="23"/>
      <c r="F10" s="23"/>
      <c r="G10" s="23"/>
      <c r="H10" s="24"/>
      <c r="I10" s="7"/>
      <c r="J10" s="25"/>
      <c r="K10" s="26"/>
      <c r="L10" s="27" t="s">
        <v>20</v>
      </c>
      <c r="M10" s="27" t="s">
        <v>21</v>
      </c>
      <c r="N10" s="27" t="s">
        <v>22</v>
      </c>
      <c r="O10" s="27" t="s">
        <v>22</v>
      </c>
      <c r="P10" s="27" t="s">
        <v>23</v>
      </c>
      <c r="Q10" s="27" t="s">
        <v>22</v>
      </c>
      <c r="R10" s="27" t="s">
        <v>22</v>
      </c>
      <c r="S10" s="27" t="s">
        <v>24</v>
      </c>
      <c r="T10" s="27" t="s">
        <v>25</v>
      </c>
      <c r="U10" s="27" t="s">
        <v>26</v>
      </c>
      <c r="V10" s="27" t="s">
        <v>27</v>
      </c>
      <c r="W10" s="27" t="s">
        <v>28</v>
      </c>
      <c r="X10" s="27" t="s">
        <v>29</v>
      </c>
      <c r="Y10" s="27" t="s">
        <v>30</v>
      </c>
      <c r="Z10" s="28"/>
      <c r="AH10" s="8"/>
      <c r="AI10" s="8"/>
      <c r="AJ10" s="29"/>
      <c r="AM10" s="8"/>
    </row>
    <row r="11" spans="1:39" ht="16.5" thickBot="1" x14ac:dyDescent="0.3">
      <c r="A11" s="30" t="s">
        <v>31</v>
      </c>
      <c r="B11" s="31" t="s">
        <v>32</v>
      </c>
      <c r="C11" s="32"/>
      <c r="D11" s="32"/>
      <c r="E11" s="32"/>
      <c r="F11" s="32"/>
      <c r="G11" s="32"/>
      <c r="H11" s="33"/>
      <c r="I11" s="7"/>
      <c r="J11" s="25"/>
      <c r="K11" s="26"/>
      <c r="L11" s="34" t="s">
        <v>1</v>
      </c>
      <c r="M11" s="34" t="s">
        <v>33</v>
      </c>
      <c r="N11" s="34" t="s">
        <v>34</v>
      </c>
      <c r="O11" s="34" t="s">
        <v>35</v>
      </c>
      <c r="P11" s="34" t="s">
        <v>22</v>
      </c>
      <c r="Q11" s="34"/>
      <c r="R11" s="34"/>
      <c r="S11" s="34"/>
      <c r="T11" s="34" t="s">
        <v>36</v>
      </c>
      <c r="U11" s="34"/>
      <c r="V11" s="34"/>
      <c r="W11" s="34"/>
      <c r="X11" s="34"/>
      <c r="Y11" s="34"/>
      <c r="AA11" s="35"/>
      <c r="AB11" s="35"/>
      <c r="AC11" s="35"/>
      <c r="AD11" s="8"/>
      <c r="AH11" s="8"/>
      <c r="AI11" s="8"/>
      <c r="AJ11" s="8"/>
      <c r="AM11" s="8"/>
    </row>
    <row r="12" spans="1:39" ht="16.5" thickBot="1" x14ac:dyDescent="0.3">
      <c r="A12" s="36" t="s">
        <v>37</v>
      </c>
      <c r="B12" s="22">
        <v>1889.3</v>
      </c>
      <c r="C12" s="23"/>
      <c r="D12" s="23"/>
      <c r="E12" s="23"/>
      <c r="F12" s="23"/>
      <c r="G12" s="23"/>
      <c r="H12" s="24"/>
      <c r="I12" s="7"/>
      <c r="J12" s="37"/>
      <c r="K12" s="38"/>
      <c r="L12" s="34" t="s">
        <v>38</v>
      </c>
      <c r="M12" s="34" t="s">
        <v>38</v>
      </c>
      <c r="N12" s="34" t="s">
        <v>38</v>
      </c>
      <c r="O12" s="34" t="s">
        <v>38</v>
      </c>
      <c r="P12" s="34" t="s">
        <v>38</v>
      </c>
      <c r="Q12" s="34" t="s">
        <v>38</v>
      </c>
      <c r="R12" s="34" t="s">
        <v>38</v>
      </c>
      <c r="S12" s="34" t="s">
        <v>38</v>
      </c>
      <c r="T12" s="34" t="s">
        <v>39</v>
      </c>
      <c r="U12" s="34" t="s">
        <v>38</v>
      </c>
      <c r="V12" s="34" t="s">
        <v>38</v>
      </c>
      <c r="W12" s="34" t="s">
        <v>38</v>
      </c>
      <c r="X12" s="34" t="s">
        <v>38</v>
      </c>
      <c r="Y12" s="34" t="s">
        <v>38</v>
      </c>
      <c r="AA12" s="35"/>
      <c r="AB12" s="39"/>
      <c r="AC12" s="35"/>
      <c r="AD12" s="40"/>
      <c r="AE12" s="8"/>
      <c r="AG12" s="41"/>
      <c r="AH12" s="40"/>
      <c r="AI12" s="8"/>
      <c r="AJ12" s="8"/>
      <c r="AM12" s="42"/>
    </row>
    <row r="13" spans="1:39" ht="16.5" thickBot="1" x14ac:dyDescent="0.3">
      <c r="A13" s="43" t="s">
        <v>40</v>
      </c>
      <c r="B13" s="44">
        <v>213.8</v>
      </c>
      <c r="C13" s="45"/>
      <c r="D13" s="45"/>
      <c r="E13" s="45"/>
      <c r="F13" s="45"/>
      <c r="G13" s="45"/>
      <c r="H13" s="46"/>
      <c r="I13" s="7"/>
      <c r="J13" s="47" t="s">
        <v>41</v>
      </c>
      <c r="K13" s="48" t="s">
        <v>42</v>
      </c>
      <c r="L13" s="49">
        <v>-163624.28</v>
      </c>
      <c r="M13" s="49">
        <v>4422.8900000000003</v>
      </c>
      <c r="N13" s="49"/>
      <c r="O13" s="49"/>
      <c r="P13" s="49"/>
      <c r="Q13" s="49"/>
      <c r="R13" s="49"/>
      <c r="S13" s="49"/>
      <c r="T13" s="50"/>
      <c r="U13" s="51"/>
      <c r="V13" s="50"/>
      <c r="W13" s="50"/>
      <c r="X13" s="50"/>
      <c r="Y13" s="52"/>
      <c r="AD13" s="8"/>
      <c r="AE13" s="8"/>
      <c r="AI13" s="8"/>
      <c r="AJ13" s="8"/>
      <c r="AM13" s="8"/>
    </row>
    <row r="14" spans="1:39" ht="15.75" x14ac:dyDescent="0.25">
      <c r="A14" s="53"/>
      <c r="B14" s="54"/>
      <c r="C14" s="23" t="s">
        <v>43</v>
      </c>
      <c r="D14" s="55"/>
      <c r="E14" s="56" t="s">
        <v>44</v>
      </c>
      <c r="F14" s="57"/>
      <c r="G14" s="56" t="s">
        <v>45</v>
      </c>
      <c r="H14" s="58"/>
      <c r="I14" s="59"/>
      <c r="J14" s="25"/>
      <c r="K14" s="60"/>
      <c r="L14" s="61"/>
      <c r="M14" s="61"/>
      <c r="N14" s="62"/>
      <c r="O14" s="62"/>
      <c r="P14" s="62"/>
      <c r="Q14" s="62"/>
      <c r="R14" s="62"/>
      <c r="S14" s="62"/>
      <c r="T14" s="61"/>
      <c r="U14" s="61"/>
      <c r="V14" s="61"/>
      <c r="W14" s="61"/>
      <c r="X14" s="61"/>
      <c r="Y14" s="63"/>
      <c r="AJ14" s="8"/>
    </row>
    <row r="15" spans="1:39" ht="15.75" x14ac:dyDescent="0.25">
      <c r="A15" s="64" t="s">
        <v>46</v>
      </c>
      <c r="B15" s="65" t="s">
        <v>47</v>
      </c>
      <c r="C15" s="66" t="s">
        <v>48</v>
      </c>
      <c r="D15" s="67" t="s">
        <v>49</v>
      </c>
      <c r="E15" s="68" t="s">
        <v>48</v>
      </c>
      <c r="F15" s="69" t="s">
        <v>49</v>
      </c>
      <c r="G15" s="68" t="s">
        <v>48</v>
      </c>
      <c r="H15" s="67" t="s">
        <v>49</v>
      </c>
      <c r="I15" s="59"/>
      <c r="J15" s="70">
        <v>1</v>
      </c>
      <c r="K15" s="71" t="s">
        <v>50</v>
      </c>
      <c r="L15" s="62">
        <v>372338.79</v>
      </c>
      <c r="M15" s="62">
        <v>-4427.0600000000004</v>
      </c>
      <c r="N15" s="62">
        <v>550.64</v>
      </c>
      <c r="O15" s="62">
        <v>2438.54</v>
      </c>
      <c r="P15" s="62">
        <v>1177.83</v>
      </c>
      <c r="Q15" s="62">
        <v>785.92</v>
      </c>
      <c r="R15" s="62">
        <v>25830.17</v>
      </c>
      <c r="S15" s="62">
        <v>33.75</v>
      </c>
      <c r="T15" s="62">
        <f>U15+V15+W15+X15+Y15</f>
        <v>55155.18</v>
      </c>
      <c r="U15" s="62">
        <v>-6.91</v>
      </c>
      <c r="V15" s="62">
        <v>177.26</v>
      </c>
      <c r="W15" s="62">
        <v>134.19</v>
      </c>
      <c r="X15" s="62">
        <v>141.08000000000001</v>
      </c>
      <c r="Y15" s="72">
        <v>54709.56</v>
      </c>
      <c r="Z15" s="73"/>
    </row>
    <row r="16" spans="1:39" ht="15.75" x14ac:dyDescent="0.25">
      <c r="A16" s="64" t="s">
        <v>51</v>
      </c>
      <c r="B16" s="74"/>
      <c r="C16" s="66" t="s">
        <v>52</v>
      </c>
      <c r="D16" s="67" t="s">
        <v>53</v>
      </c>
      <c r="E16" s="68" t="s">
        <v>52</v>
      </c>
      <c r="F16" s="69" t="s">
        <v>54</v>
      </c>
      <c r="G16" s="68" t="s">
        <v>52</v>
      </c>
      <c r="H16" s="67" t="s">
        <v>54</v>
      </c>
      <c r="I16" s="75"/>
      <c r="J16" s="70"/>
      <c r="K16" s="7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72"/>
      <c r="Z16" s="73"/>
      <c r="AI16" s="8"/>
      <c r="AJ16" s="8"/>
    </row>
    <row r="17" spans="1:36" ht="15.75" x14ac:dyDescent="0.25">
      <c r="A17" s="64"/>
      <c r="B17" s="74"/>
      <c r="C17" s="76"/>
      <c r="D17" s="67" t="s">
        <v>55</v>
      </c>
      <c r="E17" s="21"/>
      <c r="F17" s="69" t="s">
        <v>55</v>
      </c>
      <c r="G17" s="21"/>
      <c r="H17" s="67" t="s">
        <v>55</v>
      </c>
      <c r="I17" s="75"/>
      <c r="J17" s="70">
        <v>2</v>
      </c>
      <c r="K17" s="71" t="s">
        <v>56</v>
      </c>
      <c r="L17" s="62">
        <v>1331039.3700000001</v>
      </c>
      <c r="M17" s="62">
        <v>-23.44</v>
      </c>
      <c r="N17" s="62">
        <v>2115.21</v>
      </c>
      <c r="O17" s="62">
        <v>8098.47</v>
      </c>
      <c r="P17" s="62">
        <v>370.1</v>
      </c>
      <c r="Q17" s="62">
        <v>453.21</v>
      </c>
      <c r="R17" s="62">
        <v>75347.5</v>
      </c>
      <c r="S17" s="62">
        <v>0</v>
      </c>
      <c r="T17" s="62">
        <f>U17+V17+W17+X17+Y17</f>
        <v>-23593.4</v>
      </c>
      <c r="U17" s="62">
        <v>0</v>
      </c>
      <c r="V17" s="62">
        <v>-177.26</v>
      </c>
      <c r="W17" s="62">
        <v>-137.36000000000001</v>
      </c>
      <c r="X17" s="62">
        <v>123.79</v>
      </c>
      <c r="Y17" s="72">
        <v>-23402.57</v>
      </c>
      <c r="Z17" s="73"/>
    </row>
    <row r="18" spans="1:36" ht="15.75" x14ac:dyDescent="0.25">
      <c r="A18" s="77"/>
      <c r="B18" s="78"/>
      <c r="C18" s="79" t="s">
        <v>39</v>
      </c>
      <c r="D18" s="80" t="s">
        <v>38</v>
      </c>
      <c r="E18" s="68" t="s">
        <v>39</v>
      </c>
      <c r="F18" s="69" t="s">
        <v>38</v>
      </c>
      <c r="G18" s="81" t="s">
        <v>39</v>
      </c>
      <c r="H18" s="80" t="s">
        <v>38</v>
      </c>
      <c r="I18" s="75"/>
      <c r="J18" s="70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72"/>
      <c r="Z18" s="73"/>
      <c r="AJ18" s="8"/>
    </row>
    <row r="19" spans="1:36" ht="16.5" customHeight="1" x14ac:dyDescent="0.25">
      <c r="A19" s="82" t="s">
        <v>57</v>
      </c>
      <c r="B19" s="65" t="s">
        <v>58</v>
      </c>
      <c r="C19" s="83">
        <f>D19*12*2103.1</f>
        <v>80759.040000000008</v>
      </c>
      <c r="D19" s="84">
        <v>3.2</v>
      </c>
      <c r="E19" s="83">
        <f>F19*12*2103.1</f>
        <v>80759.040000000008</v>
      </c>
      <c r="F19" s="85">
        <v>3.2</v>
      </c>
      <c r="G19" s="86">
        <f>C19-E19</f>
        <v>0</v>
      </c>
      <c r="H19" s="84">
        <f>D19-F19</f>
        <v>0</v>
      </c>
      <c r="I19" s="87"/>
      <c r="J19" s="70">
        <v>3</v>
      </c>
      <c r="K19" s="71" t="s">
        <v>59</v>
      </c>
      <c r="L19" s="62">
        <v>1331011.26</v>
      </c>
      <c r="M19" s="62">
        <v>-286.67</v>
      </c>
      <c r="N19" s="62">
        <v>2289.67</v>
      </c>
      <c r="O19" s="62">
        <v>8049.13</v>
      </c>
      <c r="P19" s="62">
        <v>1860.33</v>
      </c>
      <c r="Q19" s="62">
        <v>1203.04</v>
      </c>
      <c r="R19" s="62">
        <v>73124</v>
      </c>
      <c r="S19" s="62">
        <v>0</v>
      </c>
      <c r="T19" s="62">
        <f>U19+V19+W19+X19+Y19</f>
        <v>10842.27</v>
      </c>
      <c r="U19" s="62">
        <v>0</v>
      </c>
      <c r="V19" s="62">
        <v>0</v>
      </c>
      <c r="W19" s="62">
        <v>0</v>
      </c>
      <c r="X19" s="62">
        <v>190.7</v>
      </c>
      <c r="Y19" s="72">
        <v>10651.57</v>
      </c>
      <c r="Z19" s="73"/>
      <c r="AD19" s="8"/>
      <c r="AJ19" s="8"/>
    </row>
    <row r="20" spans="1:36" ht="16.5" customHeight="1" x14ac:dyDescent="0.25">
      <c r="A20" s="82" t="s">
        <v>60</v>
      </c>
      <c r="B20" s="65" t="s">
        <v>61</v>
      </c>
      <c r="C20" s="88"/>
      <c r="D20" s="89"/>
      <c r="E20" s="88"/>
      <c r="F20" s="89"/>
      <c r="G20" s="88"/>
      <c r="H20" s="89"/>
      <c r="I20" s="75"/>
      <c r="J20" s="70"/>
      <c r="K20" s="7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72"/>
      <c r="Z20" s="73"/>
      <c r="AH20" s="8"/>
      <c r="AI20" s="8"/>
      <c r="AJ20" s="8"/>
    </row>
    <row r="21" spans="1:36" ht="16.5" customHeight="1" x14ac:dyDescent="0.25">
      <c r="A21" s="82" t="s">
        <v>62</v>
      </c>
      <c r="B21" s="65" t="s">
        <v>63</v>
      </c>
      <c r="C21" s="90"/>
      <c r="D21" s="89"/>
      <c r="E21" s="88"/>
      <c r="F21" s="89"/>
      <c r="G21" s="88"/>
      <c r="H21" s="89"/>
      <c r="I21" s="75"/>
      <c r="J21" s="70">
        <v>4</v>
      </c>
      <c r="K21" s="71" t="s">
        <v>64</v>
      </c>
      <c r="L21" s="62">
        <f>L15+L17-L19</f>
        <v>372366.90000000014</v>
      </c>
      <c r="M21" s="62">
        <f>M15+M17-M19</f>
        <v>-4163.83</v>
      </c>
      <c r="N21" s="62">
        <f t="shared" ref="N21:Y21" si="0">N15+N17-N19</f>
        <v>376.17999999999984</v>
      </c>
      <c r="O21" s="62">
        <f t="shared" si="0"/>
        <v>2487.88</v>
      </c>
      <c r="P21" s="62">
        <f t="shared" si="0"/>
        <v>-312.40000000000009</v>
      </c>
      <c r="Q21" s="62">
        <f t="shared" si="0"/>
        <v>36.089999999999918</v>
      </c>
      <c r="R21" s="62">
        <f t="shared" si="0"/>
        <v>28053.67</v>
      </c>
      <c r="S21" s="62">
        <f t="shared" si="0"/>
        <v>33.75</v>
      </c>
      <c r="T21" s="62">
        <f>U21+V21+W21+X21+Y21</f>
        <v>20719.509999999998</v>
      </c>
      <c r="U21" s="62">
        <f t="shared" si="0"/>
        <v>-6.91</v>
      </c>
      <c r="V21" s="62">
        <f t="shared" si="0"/>
        <v>0</v>
      </c>
      <c r="W21" s="62">
        <f t="shared" si="0"/>
        <v>-3.1700000000000159</v>
      </c>
      <c r="X21" s="62">
        <f t="shared" si="0"/>
        <v>74.170000000000016</v>
      </c>
      <c r="Y21" s="72">
        <f t="shared" si="0"/>
        <v>20655.419999999998</v>
      </c>
      <c r="Z21" s="73"/>
      <c r="AD21" s="8"/>
    </row>
    <row r="22" spans="1:36" ht="16.5" customHeight="1" x14ac:dyDescent="0.25">
      <c r="A22" s="82" t="s">
        <v>65</v>
      </c>
      <c r="B22" s="65" t="s">
        <v>66</v>
      </c>
      <c r="C22" s="90"/>
      <c r="D22" s="89"/>
      <c r="E22" s="88"/>
      <c r="F22" s="89"/>
      <c r="G22" s="88"/>
      <c r="H22" s="89"/>
      <c r="I22" s="75"/>
      <c r="J22" s="70"/>
      <c r="K22" s="71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72"/>
      <c r="Z22" s="73"/>
    </row>
    <row r="23" spans="1:36" ht="16.5" customHeight="1" x14ac:dyDescent="0.25">
      <c r="A23" s="64" t="s">
        <v>67</v>
      </c>
      <c r="B23" s="65" t="s">
        <v>68</v>
      </c>
      <c r="C23" s="90"/>
      <c r="D23" s="89"/>
      <c r="E23" s="88"/>
      <c r="F23" s="89"/>
      <c r="G23" s="88"/>
      <c r="H23" s="89"/>
      <c r="I23" s="75"/>
      <c r="J23" s="70">
        <v>5</v>
      </c>
      <c r="K23" s="71" t="s">
        <v>69</v>
      </c>
      <c r="L23" s="62">
        <f>E123</f>
        <v>1263718.1179999998</v>
      </c>
      <c r="M23" s="62">
        <f>E125+E126</f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72"/>
      <c r="Z23" s="73"/>
    </row>
    <row r="24" spans="1:36" ht="16.5" customHeight="1" x14ac:dyDescent="0.25">
      <c r="A24" s="64" t="s">
        <v>70</v>
      </c>
      <c r="B24" s="65" t="s">
        <v>71</v>
      </c>
      <c r="C24" s="90"/>
      <c r="D24" s="89"/>
      <c r="E24" s="88"/>
      <c r="F24" s="89"/>
      <c r="G24" s="88"/>
      <c r="H24" s="89"/>
      <c r="I24" s="75"/>
      <c r="J24" s="70">
        <v>6</v>
      </c>
      <c r="K24" s="71" t="s">
        <v>72</v>
      </c>
      <c r="L24" s="62">
        <f>L17-L23</f>
        <v>67321.252000000328</v>
      </c>
      <c r="M24" s="62">
        <f>M17-M23</f>
        <v>-23.44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72"/>
      <c r="Z24" s="73"/>
    </row>
    <row r="25" spans="1:36" ht="15.75" customHeight="1" x14ac:dyDescent="0.25">
      <c r="A25" s="64" t="s">
        <v>73</v>
      </c>
      <c r="B25" s="65" t="s">
        <v>1</v>
      </c>
      <c r="C25" s="90"/>
      <c r="D25" s="89"/>
      <c r="E25" s="88"/>
      <c r="F25" s="89"/>
      <c r="G25" s="88"/>
      <c r="H25" s="89"/>
      <c r="I25" s="75"/>
      <c r="J25" s="70"/>
      <c r="K25" s="71" t="s">
        <v>74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72"/>
      <c r="Z25" s="73"/>
    </row>
    <row r="26" spans="1:36" ht="15.75" customHeight="1" x14ac:dyDescent="0.25">
      <c r="A26" s="64" t="s">
        <v>75</v>
      </c>
      <c r="B26" s="65" t="s">
        <v>1</v>
      </c>
      <c r="C26" s="90"/>
      <c r="D26" s="89"/>
      <c r="E26" s="88"/>
      <c r="F26" s="89"/>
      <c r="G26" s="88"/>
      <c r="H26" s="89"/>
      <c r="I26" s="75"/>
      <c r="J26" s="70"/>
      <c r="K26" s="71" t="s">
        <v>76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72"/>
      <c r="Z26" s="73"/>
    </row>
    <row r="27" spans="1:36" ht="15.75" x14ac:dyDescent="0.25">
      <c r="A27" s="64" t="s">
        <v>77</v>
      </c>
      <c r="B27" s="65" t="s">
        <v>1</v>
      </c>
      <c r="C27" s="90"/>
      <c r="D27" s="89"/>
      <c r="E27" s="88"/>
      <c r="F27" s="89"/>
      <c r="G27" s="88"/>
      <c r="H27" s="89"/>
      <c r="I27" s="75"/>
      <c r="J27" s="70" t="s">
        <v>1</v>
      </c>
      <c r="K27" s="71" t="s">
        <v>1</v>
      </c>
      <c r="L27" s="91"/>
      <c r="M27" s="91"/>
      <c r="N27" s="91"/>
      <c r="O27" s="91"/>
      <c r="P27" s="91"/>
      <c r="Q27" s="91"/>
      <c r="R27" s="91"/>
      <c r="S27" s="91"/>
      <c r="T27" s="62"/>
      <c r="U27" s="62"/>
      <c r="V27" s="62"/>
      <c r="W27" s="62"/>
      <c r="X27" s="62"/>
      <c r="Y27" s="92"/>
      <c r="Z27" s="73"/>
    </row>
    <row r="28" spans="1:36" ht="15.75" x14ac:dyDescent="0.25">
      <c r="A28" s="64"/>
      <c r="B28" s="65"/>
      <c r="C28" s="90"/>
      <c r="D28" s="89"/>
      <c r="E28" s="88"/>
      <c r="F28" s="89"/>
      <c r="G28" s="88"/>
      <c r="H28" s="89"/>
      <c r="I28" s="75"/>
      <c r="J28" s="70">
        <v>7</v>
      </c>
      <c r="K28" s="71" t="s">
        <v>78</v>
      </c>
      <c r="L28" s="62">
        <f>L19-L23</f>
        <v>67293.142000000225</v>
      </c>
      <c r="M28" s="62">
        <f>M19-M23</f>
        <v>-286.67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91"/>
      <c r="Y28" s="92"/>
      <c r="Z28" s="73"/>
    </row>
    <row r="29" spans="1:36" ht="15.75" x14ac:dyDescent="0.25">
      <c r="A29" s="93" t="s">
        <v>79</v>
      </c>
      <c r="B29" s="94" t="s">
        <v>58</v>
      </c>
      <c r="C29" s="83">
        <f>D29*12*2103.1</f>
        <v>99434.567999999999</v>
      </c>
      <c r="D29" s="85">
        <v>3.94</v>
      </c>
      <c r="E29" s="83">
        <f>F29*12*2103.1</f>
        <v>99434.567999999999</v>
      </c>
      <c r="F29" s="85">
        <v>3.94</v>
      </c>
      <c r="G29" s="86">
        <f>C29-E29</f>
        <v>0</v>
      </c>
      <c r="H29" s="85">
        <f>D29-F29</f>
        <v>0</v>
      </c>
      <c r="I29" s="87"/>
      <c r="J29" s="70"/>
      <c r="K29" s="71" t="s">
        <v>80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  <c r="Z29" s="73"/>
    </row>
    <row r="30" spans="1:36" ht="15.75" x14ac:dyDescent="0.25">
      <c r="A30" s="82" t="s">
        <v>81</v>
      </c>
      <c r="B30" s="95" t="s">
        <v>61</v>
      </c>
      <c r="C30" s="90"/>
      <c r="D30" s="89"/>
      <c r="E30" s="88"/>
      <c r="F30" s="96"/>
      <c r="G30" s="88"/>
      <c r="H30" s="89"/>
      <c r="I30" s="75"/>
      <c r="J30" s="97"/>
      <c r="K30" s="98"/>
      <c r="L30" s="62"/>
      <c r="M30" s="62"/>
      <c r="N30" s="62"/>
      <c r="O30" s="62"/>
      <c r="P30" s="62"/>
      <c r="Q30" s="62"/>
      <c r="R30" s="62"/>
      <c r="S30" s="62"/>
      <c r="T30" s="91"/>
      <c r="U30" s="91"/>
      <c r="V30" s="91"/>
      <c r="W30" s="91"/>
      <c r="X30" s="91"/>
      <c r="Y30" s="92"/>
    </row>
    <row r="31" spans="1:36" ht="15.75" x14ac:dyDescent="0.25">
      <c r="A31" s="82" t="s">
        <v>82</v>
      </c>
      <c r="B31" s="95" t="s">
        <v>63</v>
      </c>
      <c r="C31" s="90"/>
      <c r="D31" s="89"/>
      <c r="E31" s="88"/>
      <c r="F31" s="96"/>
      <c r="G31" s="88"/>
      <c r="H31" s="89"/>
      <c r="I31" s="75"/>
      <c r="J31" s="99" t="s">
        <v>83</v>
      </c>
      <c r="K31" s="48" t="s">
        <v>84</v>
      </c>
      <c r="L31" s="100">
        <f>L13+L28</f>
        <v>-96331.137999999773</v>
      </c>
      <c r="M31" s="100">
        <f>M13+M28</f>
        <v>4136.22</v>
      </c>
      <c r="N31" s="100"/>
      <c r="O31" s="100"/>
      <c r="P31" s="100"/>
      <c r="Q31" s="100"/>
      <c r="R31" s="100"/>
      <c r="S31" s="100"/>
      <c r="T31" s="62"/>
      <c r="U31" s="62"/>
      <c r="V31" s="62"/>
      <c r="W31" s="62"/>
      <c r="X31" s="62"/>
      <c r="Y31" s="72"/>
    </row>
    <row r="32" spans="1:36" ht="15.75" x14ac:dyDescent="0.25">
      <c r="A32" s="82" t="s">
        <v>85</v>
      </c>
      <c r="B32" s="95" t="s">
        <v>86</v>
      </c>
      <c r="C32" s="90"/>
      <c r="D32" s="89"/>
      <c r="E32" s="88"/>
      <c r="F32" s="96"/>
      <c r="G32" s="88"/>
      <c r="H32" s="89"/>
      <c r="I32" s="75"/>
      <c r="J32" s="70"/>
      <c r="K32" s="48" t="s">
        <v>1</v>
      </c>
      <c r="L32" s="62"/>
      <c r="M32" s="62"/>
      <c r="N32" s="91"/>
      <c r="O32" s="91"/>
      <c r="P32" s="91"/>
      <c r="Q32" s="91"/>
      <c r="R32" s="91"/>
      <c r="S32" s="91"/>
      <c r="T32" s="62"/>
      <c r="U32" s="62"/>
      <c r="V32" s="62"/>
      <c r="W32" s="62"/>
      <c r="X32" s="62"/>
      <c r="Y32" s="72"/>
    </row>
    <row r="33" spans="1:25" ht="15.75" x14ac:dyDescent="0.25">
      <c r="A33" s="82" t="s">
        <v>87</v>
      </c>
      <c r="B33" s="95" t="s">
        <v>88</v>
      </c>
      <c r="C33" s="90"/>
      <c r="D33" s="89"/>
      <c r="E33" s="88"/>
      <c r="F33" s="96"/>
      <c r="G33" s="88"/>
      <c r="H33" s="89"/>
      <c r="I33" s="75"/>
      <c r="J33" s="70"/>
      <c r="K33" s="71" t="s">
        <v>89</v>
      </c>
      <c r="L33" s="91"/>
      <c r="M33" s="91"/>
      <c r="N33" s="91"/>
      <c r="O33" s="91"/>
      <c r="P33" s="91"/>
      <c r="Q33" s="91"/>
      <c r="R33" s="91"/>
      <c r="S33" s="91"/>
      <c r="T33" s="62"/>
      <c r="U33" s="62"/>
      <c r="V33" s="62"/>
      <c r="W33" s="62"/>
      <c r="X33" s="62"/>
      <c r="Y33" s="72"/>
    </row>
    <row r="34" spans="1:25" ht="15.75" x14ac:dyDescent="0.25">
      <c r="A34" s="82" t="s">
        <v>90</v>
      </c>
      <c r="B34" s="95" t="s">
        <v>91</v>
      </c>
      <c r="C34" s="90"/>
      <c r="D34" s="89"/>
      <c r="E34" s="88"/>
      <c r="F34" s="96"/>
      <c r="G34" s="88"/>
      <c r="H34" s="89"/>
      <c r="I34" s="75"/>
      <c r="J34" s="70"/>
      <c r="K34" s="71" t="s">
        <v>92</v>
      </c>
      <c r="L34" s="62">
        <v>892.45</v>
      </c>
      <c r="M34" s="62"/>
      <c r="N34" s="101"/>
      <c r="O34" s="101"/>
      <c r="P34" s="101"/>
      <c r="Q34" s="101"/>
      <c r="R34" s="101"/>
      <c r="S34" s="101"/>
      <c r="T34" s="62"/>
      <c r="U34" s="62"/>
      <c r="V34" s="62"/>
      <c r="W34" s="62"/>
      <c r="X34" s="62"/>
      <c r="Y34" s="72"/>
    </row>
    <row r="35" spans="1:25" ht="15.75" x14ac:dyDescent="0.25">
      <c r="A35" s="64" t="s">
        <v>67</v>
      </c>
      <c r="B35" s="95" t="s">
        <v>93</v>
      </c>
      <c r="C35" s="90"/>
      <c r="D35" s="89"/>
      <c r="E35" s="88"/>
      <c r="F35" s="96"/>
      <c r="G35" s="88"/>
      <c r="H35" s="89"/>
      <c r="I35" s="75"/>
      <c r="J35" s="70"/>
      <c r="K35" s="71"/>
      <c r="L35" s="62"/>
      <c r="M35" s="62"/>
      <c r="N35" s="91"/>
      <c r="O35" s="91"/>
      <c r="P35" s="91"/>
      <c r="Q35" s="91"/>
      <c r="R35" s="91"/>
      <c r="S35" s="91"/>
      <c r="T35" s="62"/>
      <c r="U35" s="62"/>
      <c r="V35" s="62"/>
      <c r="W35" s="62"/>
      <c r="X35" s="62"/>
      <c r="Y35" s="72"/>
    </row>
    <row r="36" spans="1:25" ht="15.75" x14ac:dyDescent="0.25">
      <c r="A36" s="64" t="s">
        <v>70</v>
      </c>
      <c r="B36" s="95" t="s">
        <v>94</v>
      </c>
      <c r="C36" s="90"/>
      <c r="D36" s="89"/>
      <c r="E36" s="88"/>
      <c r="F36" s="96"/>
      <c r="G36" s="88"/>
      <c r="H36" s="89"/>
      <c r="I36" s="75"/>
      <c r="J36" s="70"/>
      <c r="K36" s="71"/>
      <c r="L36" s="62"/>
      <c r="M36" s="62"/>
      <c r="N36" s="91"/>
      <c r="O36" s="91"/>
      <c r="P36" s="91"/>
      <c r="Q36" s="91"/>
      <c r="R36" s="91"/>
      <c r="S36" s="91"/>
      <c r="T36" s="62"/>
      <c r="U36" s="62"/>
      <c r="V36" s="62"/>
      <c r="W36" s="62"/>
      <c r="X36" s="62"/>
      <c r="Y36" s="72"/>
    </row>
    <row r="37" spans="1:25" ht="15.75" x14ac:dyDescent="0.25">
      <c r="A37" s="64" t="s">
        <v>73</v>
      </c>
      <c r="B37" s="95" t="s">
        <v>95</v>
      </c>
      <c r="C37" s="90"/>
      <c r="D37" s="89"/>
      <c r="E37" s="88"/>
      <c r="F37" s="96"/>
      <c r="G37" s="88"/>
      <c r="H37" s="89"/>
      <c r="I37" s="75"/>
      <c r="J37" s="70"/>
      <c r="K37" s="48"/>
      <c r="L37" s="100"/>
      <c r="M37" s="100"/>
      <c r="N37" s="91"/>
      <c r="O37" s="91"/>
      <c r="P37" s="91"/>
      <c r="Q37" s="91"/>
      <c r="R37" s="91"/>
      <c r="S37" s="91"/>
      <c r="T37" s="62"/>
      <c r="U37" s="62"/>
      <c r="V37" s="62"/>
      <c r="W37" s="62"/>
      <c r="X37" s="62"/>
      <c r="Y37" s="72"/>
    </row>
    <row r="38" spans="1:25" ht="15.75" x14ac:dyDescent="0.25">
      <c r="A38" s="64" t="s">
        <v>75</v>
      </c>
      <c r="B38" s="95" t="s">
        <v>96</v>
      </c>
      <c r="C38" s="90"/>
      <c r="D38" s="89"/>
      <c r="E38" s="88"/>
      <c r="F38" s="96"/>
      <c r="G38" s="88"/>
      <c r="H38" s="89"/>
      <c r="I38" s="75"/>
      <c r="J38" s="70"/>
      <c r="K38" s="48" t="s">
        <v>97</v>
      </c>
      <c r="L38" s="91"/>
      <c r="M38" s="91"/>
      <c r="N38" s="91"/>
      <c r="O38" s="91"/>
      <c r="P38" s="91"/>
      <c r="Q38" s="91"/>
      <c r="R38" s="91"/>
      <c r="S38" s="91"/>
      <c r="T38" s="62"/>
      <c r="U38" s="62"/>
      <c r="V38" s="62"/>
      <c r="W38" s="62"/>
      <c r="X38" s="62"/>
      <c r="Y38" s="72"/>
    </row>
    <row r="39" spans="1:25" ht="16.5" thickBot="1" x14ac:dyDescent="0.3">
      <c r="A39" s="64" t="s">
        <v>77</v>
      </c>
      <c r="B39" s="95" t="s">
        <v>98</v>
      </c>
      <c r="C39" s="90"/>
      <c r="D39" s="89"/>
      <c r="E39" s="88"/>
      <c r="F39" s="96"/>
      <c r="G39" s="88"/>
      <c r="H39" s="89"/>
      <c r="I39" s="75"/>
      <c r="J39" s="102"/>
      <c r="K39" s="103" t="s">
        <v>99</v>
      </c>
      <c r="L39" s="103"/>
      <c r="M39" s="103"/>
      <c r="N39" s="103"/>
      <c r="O39" s="103"/>
      <c r="P39" s="103"/>
      <c r="Q39" s="103"/>
      <c r="R39" s="103"/>
      <c r="S39" s="103"/>
      <c r="T39" s="104"/>
      <c r="U39" s="104"/>
      <c r="V39" s="104"/>
      <c r="W39" s="104"/>
      <c r="X39" s="104"/>
      <c r="Y39" s="105"/>
    </row>
    <row r="40" spans="1:25" ht="15.75" x14ac:dyDescent="0.25">
      <c r="A40" s="64"/>
      <c r="B40" s="95" t="s">
        <v>100</v>
      </c>
      <c r="C40" s="90"/>
      <c r="D40" s="89"/>
      <c r="E40" s="88"/>
      <c r="F40" s="96"/>
      <c r="G40" s="88"/>
      <c r="H40" s="89"/>
      <c r="I40" s="75"/>
      <c r="K40" s="3"/>
      <c r="L40" s="3"/>
      <c r="M40" s="3"/>
      <c r="N40" s="3"/>
      <c r="O40" s="3"/>
      <c r="P40" s="3"/>
      <c r="Q40" s="3"/>
      <c r="R40" s="3"/>
      <c r="S40" s="3"/>
      <c r="T40" s="106"/>
      <c r="U40" s="106"/>
      <c r="V40" s="106"/>
      <c r="W40" s="106"/>
      <c r="X40" s="106"/>
      <c r="Y40" s="3"/>
    </row>
    <row r="41" spans="1:25" ht="15.75" x14ac:dyDescent="0.25">
      <c r="A41" s="64"/>
      <c r="B41" s="95" t="s">
        <v>101</v>
      </c>
      <c r="C41" s="90"/>
      <c r="D41" s="89"/>
      <c r="E41" s="88"/>
      <c r="F41" s="96"/>
      <c r="G41" s="88"/>
      <c r="H41" s="89"/>
      <c r="I41" s="75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106"/>
      <c r="U41" s="106"/>
      <c r="V41" s="106"/>
      <c r="W41" s="106"/>
      <c r="X41" s="3"/>
      <c r="Y41" s="3"/>
    </row>
    <row r="42" spans="1:25" ht="15.75" x14ac:dyDescent="0.25">
      <c r="A42" s="64"/>
      <c r="B42" s="95" t="s">
        <v>102</v>
      </c>
      <c r="C42" s="90"/>
      <c r="D42" s="89"/>
      <c r="E42" s="88"/>
      <c r="F42" s="96"/>
      <c r="G42" s="88"/>
      <c r="H42" s="89"/>
      <c r="I42" s="7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77"/>
      <c r="B43" s="78"/>
      <c r="C43" s="107"/>
      <c r="D43" s="108"/>
      <c r="E43" s="109"/>
      <c r="F43" s="110"/>
      <c r="G43" s="109"/>
      <c r="H43" s="108"/>
      <c r="I43" s="75"/>
      <c r="K43" s="3" t="s">
        <v>103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93" t="s">
        <v>104</v>
      </c>
      <c r="B44" s="111" t="s">
        <v>105</v>
      </c>
      <c r="C44" s="83">
        <f>D44*12*2103.1</f>
        <v>33817.848000000005</v>
      </c>
      <c r="D44" s="85">
        <v>1.34</v>
      </c>
      <c r="E44" s="83">
        <f>F44*12*2103.1</f>
        <v>33817.848000000005</v>
      </c>
      <c r="F44" s="85">
        <v>1.34</v>
      </c>
      <c r="G44" s="86">
        <f>C44-E44</f>
        <v>0</v>
      </c>
      <c r="H44" s="85">
        <f>D44-F44</f>
        <v>0</v>
      </c>
      <c r="I44" s="8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82" t="s">
        <v>106</v>
      </c>
      <c r="B45" s="65" t="s">
        <v>107</v>
      </c>
      <c r="C45" s="90"/>
      <c r="D45" s="89" t="s">
        <v>1</v>
      </c>
      <c r="E45" s="88"/>
      <c r="F45" s="89" t="s">
        <v>1</v>
      </c>
      <c r="G45" s="88"/>
      <c r="H45" s="89" t="s">
        <v>1</v>
      </c>
      <c r="I45" s="75"/>
      <c r="K45" s="3"/>
      <c r="L45" s="3"/>
      <c r="M45" s="3"/>
      <c r="N45" s="3"/>
      <c r="O45" s="3"/>
      <c r="P45" s="3"/>
      <c r="Q45" s="3"/>
      <c r="R45" s="3"/>
      <c r="S45" s="3"/>
      <c r="T45" s="106"/>
      <c r="U45" s="106"/>
      <c r="V45" s="106"/>
      <c r="W45" s="106"/>
      <c r="X45" s="106"/>
      <c r="Y45" s="106"/>
    </row>
    <row r="46" spans="1:25" ht="15.75" x14ac:dyDescent="0.25">
      <c r="A46" s="82" t="s">
        <v>81</v>
      </c>
      <c r="B46" s="65" t="s">
        <v>108</v>
      </c>
      <c r="C46" s="90"/>
      <c r="D46" s="89"/>
      <c r="E46" s="88"/>
      <c r="F46" s="89"/>
      <c r="G46" s="88"/>
      <c r="H46" s="89"/>
      <c r="I46" s="75"/>
      <c r="K46" s="3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</row>
    <row r="47" spans="1:25" ht="15.75" x14ac:dyDescent="0.25">
      <c r="A47" s="82"/>
      <c r="B47" s="65"/>
      <c r="C47" s="90"/>
      <c r="D47" s="89"/>
      <c r="E47" s="88"/>
      <c r="F47" s="89"/>
      <c r="G47" s="88"/>
      <c r="H47" s="89"/>
      <c r="I47" s="75"/>
      <c r="K47" s="3"/>
      <c r="N47" s="112"/>
      <c r="O47" s="112"/>
      <c r="P47" s="112"/>
      <c r="Q47" s="112"/>
      <c r="R47" s="112"/>
      <c r="S47" s="112"/>
      <c r="T47" s="106"/>
      <c r="U47" s="106"/>
      <c r="V47" s="106"/>
      <c r="W47" s="106"/>
    </row>
    <row r="48" spans="1:25" x14ac:dyDescent="0.25">
      <c r="A48" s="93" t="s">
        <v>109</v>
      </c>
      <c r="B48" s="111"/>
      <c r="C48" s="83">
        <f>D48*12*2103.1</f>
        <v>49212.539999999994</v>
      </c>
      <c r="D48" s="85">
        <v>1.95</v>
      </c>
      <c r="E48" s="83">
        <f>F48*12*2103.1</f>
        <v>49212.539999999994</v>
      </c>
      <c r="F48" s="85">
        <v>1.95</v>
      </c>
      <c r="G48" s="86">
        <f>C48-E48</f>
        <v>0</v>
      </c>
      <c r="H48" s="85">
        <f>D48-F48</f>
        <v>0</v>
      </c>
      <c r="I48" s="87"/>
    </row>
    <row r="49" spans="1:9" x14ac:dyDescent="0.25">
      <c r="A49" s="82" t="s">
        <v>110</v>
      </c>
      <c r="B49" s="65" t="s">
        <v>111</v>
      </c>
      <c r="C49" s="88"/>
      <c r="D49" s="84"/>
      <c r="E49" s="88"/>
      <c r="F49" s="84"/>
      <c r="G49" s="88"/>
      <c r="H49" s="89"/>
      <c r="I49" s="75"/>
    </row>
    <row r="50" spans="1:9" x14ac:dyDescent="0.25">
      <c r="A50" s="113" t="s">
        <v>112</v>
      </c>
      <c r="B50" s="114"/>
      <c r="C50" s="109"/>
      <c r="D50" s="108"/>
      <c r="E50" s="109"/>
      <c r="F50" s="108"/>
      <c r="G50" s="109"/>
      <c r="H50" s="108"/>
      <c r="I50" s="87"/>
    </row>
    <row r="51" spans="1:9" x14ac:dyDescent="0.25">
      <c r="A51" s="115" t="s">
        <v>113</v>
      </c>
      <c r="B51" s="65" t="s">
        <v>114</v>
      </c>
      <c r="C51" s="83">
        <f>D51*12*2103.1</f>
        <v>145366.272</v>
      </c>
      <c r="D51" s="84">
        <v>5.76</v>
      </c>
      <c r="E51" s="83">
        <f>F51*12*2103.1</f>
        <v>145366.272</v>
      </c>
      <c r="F51" s="84">
        <v>5.76</v>
      </c>
      <c r="G51" s="86">
        <f>C51-E51</f>
        <v>0</v>
      </c>
      <c r="H51" s="85">
        <f>D51-F51</f>
        <v>0</v>
      </c>
      <c r="I51" s="87"/>
    </row>
    <row r="52" spans="1:9" x14ac:dyDescent="0.25">
      <c r="A52" s="116" t="s">
        <v>115</v>
      </c>
      <c r="B52" s="65" t="s">
        <v>116</v>
      </c>
      <c r="C52" s="117"/>
      <c r="D52" s="84"/>
      <c r="E52" s="118"/>
      <c r="F52" s="84"/>
      <c r="G52" s="118"/>
      <c r="H52" s="84"/>
      <c r="I52" s="75"/>
    </row>
    <row r="53" spans="1:9" x14ac:dyDescent="0.25">
      <c r="A53" s="116" t="s">
        <v>117</v>
      </c>
      <c r="B53" s="65" t="s">
        <v>118</v>
      </c>
      <c r="C53" s="117"/>
      <c r="D53" s="84"/>
      <c r="E53" s="118"/>
      <c r="F53" s="84"/>
      <c r="G53" s="118"/>
      <c r="H53" s="84"/>
      <c r="I53" s="75"/>
    </row>
    <row r="54" spans="1:9" x14ac:dyDescent="0.25">
      <c r="A54" s="64" t="s">
        <v>67</v>
      </c>
      <c r="B54" s="65" t="s">
        <v>119</v>
      </c>
      <c r="C54" s="117"/>
      <c r="D54" s="84"/>
      <c r="E54" s="118"/>
      <c r="F54" s="84"/>
      <c r="G54" s="118"/>
      <c r="H54" s="84"/>
      <c r="I54" s="75"/>
    </row>
    <row r="55" spans="1:9" x14ac:dyDescent="0.25">
      <c r="A55" s="64" t="s">
        <v>70</v>
      </c>
      <c r="B55" s="65" t="s">
        <v>120</v>
      </c>
      <c r="C55" s="117"/>
      <c r="D55" s="84"/>
      <c r="E55" s="118"/>
      <c r="F55" s="84"/>
      <c r="G55" s="118"/>
      <c r="H55" s="84"/>
      <c r="I55" s="75"/>
    </row>
    <row r="56" spans="1:9" x14ac:dyDescent="0.25">
      <c r="A56" s="64" t="s">
        <v>73</v>
      </c>
      <c r="B56" s="65" t="s">
        <v>121</v>
      </c>
      <c r="C56" s="117"/>
      <c r="D56" s="84"/>
      <c r="E56" s="118"/>
      <c r="F56" s="84"/>
      <c r="G56" s="118"/>
      <c r="H56" s="84"/>
      <c r="I56" s="75"/>
    </row>
    <row r="57" spans="1:9" x14ac:dyDescent="0.25">
      <c r="A57" s="64" t="s">
        <v>75</v>
      </c>
      <c r="B57" s="65" t="s">
        <v>122</v>
      </c>
      <c r="C57" s="117"/>
      <c r="D57" s="84"/>
      <c r="E57" s="118"/>
      <c r="F57" s="84"/>
      <c r="G57" s="118"/>
      <c r="H57" s="84"/>
      <c r="I57" s="87"/>
    </row>
    <row r="58" spans="1:9" x14ac:dyDescent="0.25">
      <c r="A58" s="64" t="s">
        <v>77</v>
      </c>
      <c r="B58" s="65" t="s">
        <v>123</v>
      </c>
      <c r="C58" s="117"/>
      <c r="D58" s="84"/>
      <c r="E58" s="118"/>
      <c r="F58" s="84"/>
      <c r="G58" s="118"/>
      <c r="H58" s="84"/>
      <c r="I58" s="87"/>
    </row>
    <row r="59" spans="1:9" x14ac:dyDescent="0.25">
      <c r="A59" s="64"/>
      <c r="B59" s="65" t="s">
        <v>124</v>
      </c>
      <c r="C59" s="117"/>
      <c r="D59" s="84"/>
      <c r="E59" s="118"/>
      <c r="F59" s="84"/>
      <c r="G59" s="118"/>
      <c r="H59" s="84"/>
      <c r="I59" s="87"/>
    </row>
    <row r="60" spans="1:9" x14ac:dyDescent="0.25">
      <c r="A60" s="64"/>
      <c r="B60" s="65" t="s">
        <v>125</v>
      </c>
      <c r="C60" s="117"/>
      <c r="D60" s="84"/>
      <c r="E60" s="118"/>
      <c r="F60" s="84"/>
      <c r="G60" s="118"/>
      <c r="H60" s="84"/>
      <c r="I60" s="87"/>
    </row>
    <row r="61" spans="1:9" x14ac:dyDescent="0.25">
      <c r="A61" s="64"/>
      <c r="B61" s="65" t="s">
        <v>126</v>
      </c>
      <c r="C61" s="90"/>
      <c r="D61" s="89"/>
      <c r="E61" s="88"/>
      <c r="F61" s="89"/>
      <c r="G61" s="88"/>
      <c r="H61" s="89"/>
      <c r="I61" s="87"/>
    </row>
    <row r="62" spans="1:9" x14ac:dyDescent="0.25">
      <c r="A62" s="115" t="s">
        <v>127</v>
      </c>
      <c r="B62" s="111" t="s">
        <v>128</v>
      </c>
      <c r="C62" s="83">
        <f>D62*12*2103.1</f>
        <v>217797.03599999999</v>
      </c>
      <c r="D62" s="85">
        <v>8.6300000000000008</v>
      </c>
      <c r="E62" s="83">
        <f>F62*12*2103.1</f>
        <v>217797.03599999999</v>
      </c>
      <c r="F62" s="85">
        <v>8.6300000000000008</v>
      </c>
      <c r="G62" s="86">
        <f>C62-E62</f>
        <v>0</v>
      </c>
      <c r="H62" s="85">
        <f>D62-F62</f>
        <v>0</v>
      </c>
      <c r="I62" s="87"/>
    </row>
    <row r="63" spans="1:9" x14ac:dyDescent="0.25">
      <c r="A63" s="116" t="s">
        <v>129</v>
      </c>
      <c r="B63" s="65" t="s">
        <v>130</v>
      </c>
      <c r="C63" s="90"/>
      <c r="D63" s="89"/>
      <c r="E63" s="88"/>
      <c r="F63" s="89"/>
      <c r="G63" s="88"/>
      <c r="H63" s="89"/>
      <c r="I63" s="87"/>
    </row>
    <row r="64" spans="1:9" x14ac:dyDescent="0.25">
      <c r="A64" s="116" t="s">
        <v>131</v>
      </c>
      <c r="B64" s="65" t="s">
        <v>132</v>
      </c>
      <c r="C64" s="90"/>
      <c r="D64" s="89"/>
      <c r="E64" s="88"/>
      <c r="F64" s="89"/>
      <c r="G64" s="88"/>
      <c r="H64" s="89"/>
      <c r="I64" s="87"/>
    </row>
    <row r="65" spans="1:9" x14ac:dyDescent="0.25">
      <c r="A65" s="64"/>
      <c r="B65" s="65"/>
      <c r="C65" s="90"/>
      <c r="D65" s="89"/>
      <c r="E65" s="88"/>
      <c r="F65" s="89"/>
      <c r="G65" s="88"/>
      <c r="H65" s="89"/>
      <c r="I65" s="87"/>
    </row>
    <row r="66" spans="1:9" x14ac:dyDescent="0.25">
      <c r="A66" s="119" t="s">
        <v>133</v>
      </c>
      <c r="B66" s="120" t="s">
        <v>134</v>
      </c>
      <c r="C66" s="121"/>
      <c r="D66" s="122"/>
      <c r="E66" s="86"/>
      <c r="F66" s="122"/>
      <c r="G66" s="86"/>
      <c r="H66" s="85"/>
      <c r="I66" s="87"/>
    </row>
    <row r="67" spans="1:9" x14ac:dyDescent="0.25">
      <c r="A67" s="123" t="s">
        <v>135</v>
      </c>
      <c r="B67" s="124" t="s">
        <v>136</v>
      </c>
      <c r="C67" s="90"/>
      <c r="D67" s="125"/>
      <c r="E67" s="88"/>
      <c r="F67" s="96"/>
      <c r="G67" s="88"/>
      <c r="H67" s="89"/>
      <c r="I67" s="75"/>
    </row>
    <row r="68" spans="1:9" x14ac:dyDescent="0.25">
      <c r="A68" s="126" t="s">
        <v>137</v>
      </c>
      <c r="B68" s="124" t="s">
        <v>138</v>
      </c>
      <c r="C68" s="90"/>
      <c r="D68" s="125"/>
      <c r="E68" s="88"/>
      <c r="F68" s="96"/>
      <c r="G68" s="88"/>
      <c r="H68" s="89"/>
      <c r="I68" s="75"/>
    </row>
    <row r="69" spans="1:9" x14ac:dyDescent="0.25">
      <c r="A69" s="64"/>
      <c r="B69" s="124" t="s">
        <v>139</v>
      </c>
      <c r="C69" s="90"/>
      <c r="D69" s="125"/>
      <c r="E69" s="88"/>
      <c r="F69" s="96"/>
      <c r="G69" s="88"/>
      <c r="H69" s="89"/>
      <c r="I69" s="75"/>
    </row>
    <row r="70" spans="1:9" x14ac:dyDescent="0.25">
      <c r="A70" s="64"/>
      <c r="B70" s="124" t="s">
        <v>140</v>
      </c>
      <c r="C70" s="90"/>
      <c r="D70" s="125"/>
      <c r="E70" s="88"/>
      <c r="F70" s="96"/>
      <c r="G70" s="88"/>
      <c r="H70" s="89"/>
      <c r="I70" s="75"/>
    </row>
    <row r="71" spans="1:9" x14ac:dyDescent="0.25">
      <c r="A71" s="64"/>
      <c r="B71" s="124" t="s">
        <v>141</v>
      </c>
      <c r="C71" s="90"/>
      <c r="D71" s="125"/>
      <c r="E71" s="88"/>
      <c r="F71" s="96"/>
      <c r="G71" s="88"/>
      <c r="H71" s="89"/>
      <c r="I71" s="75"/>
    </row>
    <row r="72" spans="1:9" x14ac:dyDescent="0.25">
      <c r="A72" s="64"/>
      <c r="B72" s="124" t="s">
        <v>142</v>
      </c>
      <c r="C72" s="90"/>
      <c r="D72" s="125"/>
      <c r="E72" s="88"/>
      <c r="F72" s="96"/>
      <c r="G72" s="88"/>
      <c r="H72" s="89"/>
      <c r="I72" s="87"/>
    </row>
    <row r="73" spans="1:9" x14ac:dyDescent="0.25">
      <c r="A73" s="64"/>
      <c r="B73" s="65" t="s">
        <v>143</v>
      </c>
      <c r="C73" s="90"/>
      <c r="D73" s="125"/>
      <c r="E73" s="88"/>
      <c r="F73" s="96"/>
      <c r="G73" s="88"/>
      <c r="H73" s="89"/>
      <c r="I73" s="75"/>
    </row>
    <row r="74" spans="1:9" x14ac:dyDescent="0.25">
      <c r="A74" s="64"/>
      <c r="B74" s="65"/>
      <c r="C74" s="90"/>
      <c r="D74" s="125"/>
      <c r="E74" s="88"/>
      <c r="F74" s="96"/>
      <c r="G74" s="88"/>
      <c r="H74" s="89"/>
      <c r="I74" s="75"/>
    </row>
    <row r="75" spans="1:9" x14ac:dyDescent="0.25">
      <c r="A75" s="64"/>
      <c r="B75" s="65"/>
      <c r="C75" s="90"/>
      <c r="D75" s="125"/>
      <c r="E75" s="88"/>
      <c r="F75" s="96"/>
      <c r="G75" s="88"/>
      <c r="H75" s="89"/>
      <c r="I75" s="75"/>
    </row>
    <row r="76" spans="1:9" x14ac:dyDescent="0.25">
      <c r="A76" s="64"/>
      <c r="B76" s="65"/>
      <c r="C76" s="90"/>
      <c r="D76" s="125"/>
      <c r="E76" s="88"/>
      <c r="F76" s="96"/>
      <c r="G76" s="88"/>
      <c r="H76" s="89"/>
      <c r="I76" s="75"/>
    </row>
    <row r="77" spans="1:9" x14ac:dyDescent="0.25">
      <c r="A77" s="64"/>
      <c r="B77" s="65"/>
      <c r="C77" s="90"/>
      <c r="D77" s="125"/>
      <c r="E77" s="88"/>
      <c r="F77" s="96"/>
      <c r="G77" s="88"/>
      <c r="H77" s="89"/>
      <c r="I77" s="75"/>
    </row>
    <row r="78" spans="1:9" x14ac:dyDescent="0.25">
      <c r="A78" s="64"/>
      <c r="B78" s="65"/>
      <c r="C78" s="90"/>
      <c r="D78" s="125"/>
      <c r="E78" s="88"/>
      <c r="F78" s="96"/>
      <c r="G78" s="88"/>
      <c r="H78" s="89"/>
      <c r="I78" s="75"/>
    </row>
    <row r="79" spans="1:9" x14ac:dyDescent="0.25">
      <c r="A79" s="77"/>
      <c r="B79" s="127"/>
      <c r="C79" s="107"/>
      <c r="D79" s="110"/>
      <c r="E79" s="109"/>
      <c r="F79" s="110"/>
      <c r="G79" s="109"/>
      <c r="H79" s="108"/>
      <c r="I79" s="75"/>
    </row>
    <row r="80" spans="1:9" x14ac:dyDescent="0.25">
      <c r="A80" s="128" t="s">
        <v>144</v>
      </c>
      <c r="B80" s="120" t="s">
        <v>145</v>
      </c>
      <c r="C80" s="121"/>
      <c r="D80" s="122"/>
      <c r="E80" s="86"/>
      <c r="F80" s="122"/>
      <c r="G80" s="86"/>
      <c r="H80" s="85"/>
      <c r="I80" s="75"/>
    </row>
    <row r="81" spans="1:9" x14ac:dyDescent="0.25">
      <c r="A81" s="64" t="s">
        <v>135</v>
      </c>
      <c r="B81" s="124" t="s">
        <v>146</v>
      </c>
      <c r="C81" s="90"/>
      <c r="D81" s="125"/>
      <c r="E81" s="88"/>
      <c r="F81" s="96"/>
      <c r="G81" s="88"/>
      <c r="H81" s="89"/>
      <c r="I81" s="75"/>
    </row>
    <row r="82" spans="1:9" x14ac:dyDescent="0.25">
      <c r="A82" s="64" t="s">
        <v>147</v>
      </c>
      <c r="B82" s="124" t="s">
        <v>148</v>
      </c>
      <c r="C82" s="90"/>
      <c r="D82" s="125"/>
      <c r="E82" s="88"/>
      <c r="F82" s="96"/>
      <c r="G82" s="88"/>
      <c r="H82" s="89"/>
      <c r="I82" s="75"/>
    </row>
    <row r="83" spans="1:9" x14ac:dyDescent="0.25">
      <c r="A83" s="64"/>
      <c r="B83" s="124" t="s">
        <v>149</v>
      </c>
      <c r="C83" s="90"/>
      <c r="D83" s="125"/>
      <c r="E83" s="88"/>
      <c r="F83" s="96"/>
      <c r="G83" s="88"/>
      <c r="H83" s="89"/>
      <c r="I83" s="75"/>
    </row>
    <row r="84" spans="1:9" x14ac:dyDescent="0.25">
      <c r="A84" s="64"/>
      <c r="B84" s="124" t="s">
        <v>150</v>
      </c>
      <c r="C84" s="90"/>
      <c r="D84" s="125"/>
      <c r="E84" s="88"/>
      <c r="F84" s="96"/>
      <c r="G84" s="88"/>
      <c r="H84" s="89"/>
      <c r="I84" s="75"/>
    </row>
    <row r="85" spans="1:9" x14ac:dyDescent="0.25">
      <c r="A85" s="64"/>
      <c r="B85" s="124" t="s">
        <v>140</v>
      </c>
      <c r="C85" s="90"/>
      <c r="D85" s="125"/>
      <c r="E85" s="88"/>
      <c r="F85" s="96"/>
      <c r="G85" s="88"/>
      <c r="H85" s="89"/>
      <c r="I85" s="75"/>
    </row>
    <row r="86" spans="1:9" x14ac:dyDescent="0.25">
      <c r="A86" s="64"/>
      <c r="B86" s="124" t="s">
        <v>141</v>
      </c>
      <c r="C86" s="90"/>
      <c r="D86" s="125"/>
      <c r="E86" s="88"/>
      <c r="F86" s="96"/>
      <c r="G86" s="88"/>
      <c r="H86" s="89"/>
      <c r="I86" s="75"/>
    </row>
    <row r="87" spans="1:9" x14ac:dyDescent="0.25">
      <c r="A87" s="64"/>
      <c r="B87" s="124" t="s">
        <v>151</v>
      </c>
      <c r="C87" s="90"/>
      <c r="D87" s="125"/>
      <c r="E87" s="88"/>
      <c r="F87" s="96"/>
      <c r="G87" s="88"/>
      <c r="H87" s="89"/>
      <c r="I87" s="75"/>
    </row>
    <row r="88" spans="1:9" x14ac:dyDescent="0.25">
      <c r="A88" s="77"/>
      <c r="B88" s="129"/>
      <c r="C88" s="107"/>
      <c r="D88" s="110"/>
      <c r="E88" s="109"/>
      <c r="F88" s="110"/>
      <c r="G88" s="109"/>
      <c r="H88" s="108"/>
      <c r="I88" s="75"/>
    </row>
    <row r="89" spans="1:9" x14ac:dyDescent="0.25">
      <c r="A89" s="93" t="s">
        <v>152</v>
      </c>
      <c r="B89" s="111" t="s">
        <v>153</v>
      </c>
      <c r="C89" s="83">
        <f>D89*12*2103.1</f>
        <v>3533.2080000000001</v>
      </c>
      <c r="D89" s="130">
        <v>0.14000000000000001</v>
      </c>
      <c r="E89" s="83">
        <v>1793.47</v>
      </c>
      <c r="F89" s="130">
        <v>7.0000000000000007E-2</v>
      </c>
      <c r="G89" s="86">
        <f>C89-E89</f>
        <v>1739.7380000000001</v>
      </c>
      <c r="H89" s="85">
        <f>D89-F89</f>
        <v>7.0000000000000007E-2</v>
      </c>
      <c r="I89" s="87"/>
    </row>
    <row r="90" spans="1:9" x14ac:dyDescent="0.25">
      <c r="A90" s="82" t="s">
        <v>154</v>
      </c>
      <c r="B90" s="65" t="s">
        <v>155</v>
      </c>
      <c r="C90" s="90"/>
      <c r="D90" s="89"/>
      <c r="E90" s="88"/>
      <c r="F90" s="89"/>
      <c r="G90" s="88"/>
      <c r="H90" s="89"/>
      <c r="I90" s="75"/>
    </row>
    <row r="91" spans="1:9" x14ac:dyDescent="0.25">
      <c r="A91" s="93" t="s">
        <v>156</v>
      </c>
      <c r="B91" s="131" t="s">
        <v>157</v>
      </c>
      <c r="C91" s="83">
        <f>D91*12*2103.1</f>
        <v>41389.007999999994</v>
      </c>
      <c r="D91" s="130">
        <v>1.64</v>
      </c>
      <c r="E91" s="83">
        <f>F91*12*2103.1</f>
        <v>41389.007999999994</v>
      </c>
      <c r="F91" s="130">
        <v>1.64</v>
      </c>
      <c r="G91" s="86">
        <f>C91-E91</f>
        <v>0</v>
      </c>
      <c r="H91" s="85">
        <f>D91-F91</f>
        <v>0</v>
      </c>
      <c r="I91" s="132"/>
    </row>
    <row r="92" spans="1:9" x14ac:dyDescent="0.25">
      <c r="A92" s="82" t="s">
        <v>158</v>
      </c>
      <c r="B92" s="133"/>
      <c r="C92" s="90"/>
      <c r="D92" s="89"/>
      <c r="E92" s="88"/>
      <c r="F92" s="89"/>
      <c r="G92" s="88"/>
      <c r="H92" s="89"/>
      <c r="I92" s="75"/>
    </row>
    <row r="93" spans="1:9" x14ac:dyDescent="0.25">
      <c r="A93" s="93" t="s">
        <v>159</v>
      </c>
      <c r="B93" s="111" t="s">
        <v>111</v>
      </c>
      <c r="C93" s="83">
        <f>D93*12*2103.1</f>
        <v>2523.7200000000003</v>
      </c>
      <c r="D93" s="134">
        <v>0.1</v>
      </c>
      <c r="E93" s="86">
        <v>0</v>
      </c>
      <c r="F93" s="134">
        <v>0</v>
      </c>
      <c r="G93" s="86">
        <f>C93-E93</f>
        <v>2523.7200000000003</v>
      </c>
      <c r="H93" s="85">
        <f>D93-F93</f>
        <v>0.1</v>
      </c>
      <c r="I93" s="87"/>
    </row>
    <row r="94" spans="1:9" x14ac:dyDescent="0.25">
      <c r="A94" s="82" t="s">
        <v>160</v>
      </c>
      <c r="B94" s="65"/>
      <c r="C94" s="90"/>
      <c r="D94" s="125"/>
      <c r="E94" s="88"/>
      <c r="F94" s="125"/>
      <c r="G94" s="88"/>
      <c r="H94" s="89"/>
      <c r="I94" s="87"/>
    </row>
    <row r="95" spans="1:9" x14ac:dyDescent="0.25">
      <c r="A95" s="93" t="s">
        <v>161</v>
      </c>
      <c r="B95" s="111" t="s">
        <v>111</v>
      </c>
      <c r="C95" s="83">
        <f>D95*12*2103.1</f>
        <v>23470.595999999998</v>
      </c>
      <c r="D95" s="134">
        <v>0.93</v>
      </c>
      <c r="E95" s="83">
        <f>F95*12*2103.1</f>
        <v>23470.595999999998</v>
      </c>
      <c r="F95" s="134">
        <v>0.93</v>
      </c>
      <c r="G95" s="86">
        <f>C95-E95</f>
        <v>0</v>
      </c>
      <c r="H95" s="85">
        <f>D95-F95</f>
        <v>0</v>
      </c>
      <c r="I95" s="87"/>
    </row>
    <row r="96" spans="1:9" x14ac:dyDescent="0.25">
      <c r="A96" s="82" t="s">
        <v>162</v>
      </c>
      <c r="B96" s="65"/>
      <c r="C96" s="90"/>
      <c r="D96" s="125"/>
      <c r="E96" s="88"/>
      <c r="F96" s="125"/>
      <c r="G96" s="88"/>
      <c r="H96" s="89"/>
      <c r="I96" s="87"/>
    </row>
    <row r="97" spans="1:9" x14ac:dyDescent="0.25">
      <c r="A97" s="113" t="s">
        <v>163</v>
      </c>
      <c r="B97" s="127"/>
      <c r="C97" s="107"/>
      <c r="D97" s="110"/>
      <c r="E97" s="109"/>
      <c r="F97" s="110"/>
      <c r="G97" s="109"/>
      <c r="H97" s="108"/>
      <c r="I97" s="87"/>
    </row>
    <row r="98" spans="1:9" x14ac:dyDescent="0.25">
      <c r="A98" s="93" t="s">
        <v>164</v>
      </c>
      <c r="B98" s="65" t="s">
        <v>111</v>
      </c>
      <c r="C98" s="83">
        <f>D98*12*2103.1</f>
        <v>46688.820000000007</v>
      </c>
      <c r="D98" s="135">
        <v>1.85</v>
      </c>
      <c r="E98" s="83">
        <f>F98*12*2103.1</f>
        <v>46688.820000000007</v>
      </c>
      <c r="F98" s="135">
        <v>1.85</v>
      </c>
      <c r="G98" s="86">
        <f>C98-E98</f>
        <v>0</v>
      </c>
      <c r="H98" s="85">
        <f>D98-F98</f>
        <v>0</v>
      </c>
      <c r="I98" s="87"/>
    </row>
    <row r="99" spans="1:9" x14ac:dyDescent="0.25">
      <c r="A99" s="82" t="s">
        <v>165</v>
      </c>
      <c r="B99" s="65"/>
      <c r="C99" s="107"/>
      <c r="D99" s="136"/>
      <c r="E99" s="107"/>
      <c r="F99" s="136"/>
      <c r="G99" s="109"/>
      <c r="H99" s="108"/>
      <c r="I99" s="87"/>
    </row>
    <row r="100" spans="1:9" x14ac:dyDescent="0.25">
      <c r="A100" s="93" t="s">
        <v>166</v>
      </c>
      <c r="B100" s="111" t="s">
        <v>111</v>
      </c>
      <c r="C100" s="83">
        <f>D100*12*2103.1</f>
        <v>47950.679999999993</v>
      </c>
      <c r="D100" s="135">
        <v>1.9</v>
      </c>
      <c r="E100" s="83">
        <f>F100*12*2103.1</f>
        <v>47950.679999999993</v>
      </c>
      <c r="F100" s="135">
        <v>1.9</v>
      </c>
      <c r="G100" s="86">
        <f>C100-E100</f>
        <v>0</v>
      </c>
      <c r="H100" s="85">
        <f>D100-F100</f>
        <v>0</v>
      </c>
      <c r="I100" s="87"/>
    </row>
    <row r="101" spans="1:9" x14ac:dyDescent="0.25">
      <c r="A101" s="113" t="s">
        <v>167</v>
      </c>
      <c r="B101" s="127"/>
      <c r="C101" s="107"/>
      <c r="D101" s="136"/>
      <c r="E101" s="107"/>
      <c r="F101" s="136"/>
      <c r="G101" s="109"/>
      <c r="H101" s="108"/>
      <c r="I101" s="87"/>
    </row>
    <row r="102" spans="1:9" x14ac:dyDescent="0.25">
      <c r="A102" s="93" t="s">
        <v>168</v>
      </c>
      <c r="B102" s="111"/>
      <c r="C102" s="83">
        <f>D102*12*2103.1</f>
        <v>102967.776</v>
      </c>
      <c r="D102" s="130">
        <v>4.08</v>
      </c>
      <c r="E102" s="83">
        <f>F102*12*2103.1</f>
        <v>102967.776</v>
      </c>
      <c r="F102" s="130">
        <v>4.08</v>
      </c>
      <c r="G102" s="86">
        <f>C102-E102</f>
        <v>0</v>
      </c>
      <c r="H102" s="85">
        <f>D102-F102</f>
        <v>0</v>
      </c>
      <c r="I102" s="87"/>
    </row>
    <row r="103" spans="1:9" x14ac:dyDescent="0.25">
      <c r="A103" s="82" t="s">
        <v>169</v>
      </c>
      <c r="B103" s="65"/>
      <c r="C103" s="96"/>
      <c r="D103" s="137"/>
      <c r="E103" s="96"/>
      <c r="F103" s="137"/>
      <c r="G103" s="88"/>
      <c r="H103" s="89"/>
      <c r="I103" s="87"/>
    </row>
    <row r="104" spans="1:9" x14ac:dyDescent="0.25">
      <c r="A104" s="138" t="s">
        <v>170</v>
      </c>
      <c r="B104" s="111"/>
      <c r="C104" s="122">
        <f>C19+C29+C44+C48+C51+C62+C89+C91+C93+C95+C102+C98+C100</f>
        <v>894911.11199999996</v>
      </c>
      <c r="D104" s="130">
        <f>D19+D29+D44+D48+D51+D62+D89+D91+D93+D95+D102+D98+D100</f>
        <v>35.46</v>
      </c>
      <c r="E104" s="139">
        <f>E19+E29+E44+E48+E51+E62+E89+E91+E93+E95+E102+E98+E100</f>
        <v>890647.65399999986</v>
      </c>
      <c r="F104" s="140">
        <f>F19+F29+F44+F48+F51+F62+F89+F91+F93+F95+F102+F98+F100</f>
        <v>35.29</v>
      </c>
      <c r="G104" s="86">
        <f>C104-E104</f>
        <v>4263.4580000001006</v>
      </c>
      <c r="H104" s="85">
        <f>D104-F104</f>
        <v>0.17000000000000171</v>
      </c>
      <c r="I104" s="87"/>
    </row>
    <row r="105" spans="1:9" x14ac:dyDescent="0.25">
      <c r="A105" s="141" t="s">
        <v>171</v>
      </c>
      <c r="B105" s="127"/>
      <c r="C105" s="110"/>
      <c r="D105" s="136"/>
      <c r="E105" s="142"/>
      <c r="F105" s="143"/>
      <c r="G105" s="88"/>
      <c r="H105" s="89"/>
      <c r="I105" s="75"/>
    </row>
    <row r="106" spans="1:9" x14ac:dyDescent="0.25">
      <c r="A106" s="144" t="s">
        <v>172</v>
      </c>
      <c r="B106" s="65"/>
      <c r="C106" s="122">
        <f>C108+C111+C115+C120+C117</f>
        <v>436128.25999999989</v>
      </c>
      <c r="D106" s="145">
        <f>D108+D111+D115+D120+D117</f>
        <v>17.28</v>
      </c>
      <c r="E106" s="146">
        <f>E108+E111+E115+E120+E117</f>
        <v>373070.46399999992</v>
      </c>
      <c r="F106" s="140">
        <f>F108+F111+F115+F120+F117</f>
        <v>14.78</v>
      </c>
      <c r="G106" s="83">
        <f>C106-E106</f>
        <v>63057.795999999973</v>
      </c>
      <c r="H106" s="85">
        <f>D106-F106</f>
        <v>2.5000000000000018</v>
      </c>
      <c r="I106" s="75"/>
    </row>
    <row r="107" spans="1:9" x14ac:dyDescent="0.25">
      <c r="A107" s="144"/>
      <c r="B107" s="65"/>
      <c r="C107" s="96"/>
      <c r="D107" s="145"/>
      <c r="E107" s="147"/>
      <c r="F107" s="148"/>
      <c r="G107" s="149"/>
      <c r="H107" s="84"/>
      <c r="I107" s="75"/>
    </row>
    <row r="108" spans="1:9" x14ac:dyDescent="0.25">
      <c r="A108" s="119" t="s">
        <v>173</v>
      </c>
      <c r="B108" s="111" t="s">
        <v>174</v>
      </c>
      <c r="C108" s="121">
        <f>D108*2103.1*12</f>
        <v>111800.79599999997</v>
      </c>
      <c r="D108" s="130">
        <v>4.43</v>
      </c>
      <c r="E108" s="146">
        <v>52010.62</v>
      </c>
      <c r="F108" s="140">
        <v>2.06</v>
      </c>
      <c r="G108" s="83">
        <f>C108-E108</f>
        <v>59790.17599999997</v>
      </c>
      <c r="H108" s="85">
        <f>D108-F108</f>
        <v>2.3699999999999997</v>
      </c>
      <c r="I108" s="132"/>
    </row>
    <row r="109" spans="1:9" x14ac:dyDescent="0.25">
      <c r="A109" s="123" t="s">
        <v>175</v>
      </c>
      <c r="B109" s="65"/>
      <c r="C109" s="150"/>
      <c r="D109" s="137"/>
      <c r="E109" s="88"/>
      <c r="F109" s="151"/>
      <c r="G109" s="88"/>
      <c r="H109" s="89"/>
      <c r="I109" s="132"/>
    </row>
    <row r="110" spans="1:9" x14ac:dyDescent="0.25">
      <c r="A110" s="123" t="s">
        <v>176</v>
      </c>
      <c r="B110" s="65"/>
      <c r="C110" s="150"/>
      <c r="D110" s="137"/>
      <c r="E110" s="88"/>
      <c r="F110" s="151"/>
      <c r="G110" s="88"/>
      <c r="H110" s="89"/>
      <c r="I110" s="75"/>
    </row>
    <row r="111" spans="1:9" x14ac:dyDescent="0.25">
      <c r="A111" s="152" t="s">
        <v>177</v>
      </c>
      <c r="B111" s="111" t="s">
        <v>178</v>
      </c>
      <c r="C111" s="121">
        <f>D111*2103.1*12</f>
        <v>278113.94399999996</v>
      </c>
      <c r="D111" s="130">
        <v>11.02</v>
      </c>
      <c r="E111" s="121">
        <f>F111*2103.1*12</f>
        <v>278113.94399999996</v>
      </c>
      <c r="F111" s="130">
        <v>11.02</v>
      </c>
      <c r="G111" s="83">
        <f>C111-E111</f>
        <v>0</v>
      </c>
      <c r="H111" s="85">
        <f>D111-F111</f>
        <v>0</v>
      </c>
      <c r="I111" s="87"/>
    </row>
    <row r="112" spans="1:9" x14ac:dyDescent="0.25">
      <c r="A112" s="153" t="s">
        <v>179</v>
      </c>
      <c r="B112" s="65" t="s">
        <v>180</v>
      </c>
      <c r="C112" s="154"/>
      <c r="D112" s="137"/>
      <c r="E112" s="118"/>
      <c r="F112" s="137"/>
      <c r="G112" s="149"/>
      <c r="H112" s="84"/>
      <c r="I112" s="87"/>
    </row>
    <row r="113" spans="1:9" x14ac:dyDescent="0.25">
      <c r="A113" s="153" t="s">
        <v>181</v>
      </c>
      <c r="B113" s="65"/>
      <c r="C113" s="154"/>
      <c r="D113" s="137"/>
      <c r="E113" s="118"/>
      <c r="F113" s="137"/>
      <c r="G113" s="149"/>
      <c r="H113" s="84"/>
      <c r="I113" s="87"/>
    </row>
    <row r="114" spans="1:9" x14ac:dyDescent="0.25">
      <c r="A114" s="155" t="s">
        <v>182</v>
      </c>
      <c r="B114" s="127"/>
      <c r="C114" s="150"/>
      <c r="D114" s="137"/>
      <c r="E114" s="88"/>
      <c r="F114" s="137"/>
      <c r="G114" s="88"/>
      <c r="H114" s="89"/>
      <c r="I114" s="75"/>
    </row>
    <row r="115" spans="1:9" x14ac:dyDescent="0.25">
      <c r="A115" s="152" t="s">
        <v>183</v>
      </c>
      <c r="B115" s="65" t="s">
        <v>178</v>
      </c>
      <c r="C115" s="121">
        <v>1964.3</v>
      </c>
      <c r="D115" s="130">
        <v>0.08</v>
      </c>
      <c r="E115" s="86">
        <v>1964.3</v>
      </c>
      <c r="F115" s="140">
        <v>0.08</v>
      </c>
      <c r="G115" s="83">
        <f>C115-E115</f>
        <v>0</v>
      </c>
      <c r="H115" s="85">
        <f>D115-F115</f>
        <v>0</v>
      </c>
      <c r="I115" s="132"/>
    </row>
    <row r="116" spans="1:9" x14ac:dyDescent="0.25">
      <c r="A116" s="156" t="s">
        <v>184</v>
      </c>
      <c r="B116" s="127" t="s">
        <v>180</v>
      </c>
      <c r="C116" s="157"/>
      <c r="D116" s="136"/>
      <c r="E116" s="109"/>
      <c r="F116" s="143"/>
      <c r="G116" s="109"/>
      <c r="H116" s="108"/>
      <c r="I116" s="158"/>
    </row>
    <row r="117" spans="1:9" x14ac:dyDescent="0.25">
      <c r="A117" s="152" t="s">
        <v>185</v>
      </c>
      <c r="B117" s="111" t="s">
        <v>178</v>
      </c>
      <c r="C117" s="121">
        <v>6393.42</v>
      </c>
      <c r="D117" s="130">
        <v>0.25</v>
      </c>
      <c r="E117" s="86">
        <v>4774.04</v>
      </c>
      <c r="F117" s="140">
        <v>0.19</v>
      </c>
      <c r="G117" s="83">
        <f>C117-E117</f>
        <v>1619.38</v>
      </c>
      <c r="H117" s="85">
        <f>D117-F117</f>
        <v>0.06</v>
      </c>
      <c r="I117" s="158"/>
    </row>
    <row r="118" spans="1:9" x14ac:dyDescent="0.25">
      <c r="A118" s="159" t="s">
        <v>186</v>
      </c>
      <c r="B118" s="65" t="s">
        <v>180</v>
      </c>
      <c r="C118" s="154"/>
      <c r="D118" s="145"/>
      <c r="E118" s="118"/>
      <c r="F118" s="148"/>
      <c r="G118" s="149"/>
      <c r="H118" s="84"/>
      <c r="I118" s="158"/>
    </row>
    <row r="119" spans="1:9" x14ac:dyDescent="0.25">
      <c r="A119" s="156" t="s">
        <v>184</v>
      </c>
      <c r="B119" s="127"/>
      <c r="C119" s="157"/>
      <c r="D119" s="136"/>
      <c r="E119" s="109"/>
      <c r="F119" s="143"/>
      <c r="G119" s="109"/>
      <c r="H119" s="108"/>
      <c r="I119" s="158"/>
    </row>
    <row r="120" spans="1:9" x14ac:dyDescent="0.25">
      <c r="A120" s="119" t="s">
        <v>187</v>
      </c>
      <c r="B120" s="111" t="s">
        <v>178</v>
      </c>
      <c r="C120" s="121">
        <f>D120*2103.1*12</f>
        <v>37855.799999999996</v>
      </c>
      <c r="D120" s="145">
        <v>1.5</v>
      </c>
      <c r="E120" s="86">
        <v>36207.56</v>
      </c>
      <c r="F120" s="148">
        <v>1.43</v>
      </c>
      <c r="G120" s="86">
        <f>C120-E120</f>
        <v>1648.239999999998</v>
      </c>
      <c r="H120" s="85">
        <f>D120-F120</f>
        <v>7.0000000000000062E-2</v>
      </c>
      <c r="I120" s="132"/>
    </row>
    <row r="121" spans="1:9" x14ac:dyDescent="0.25">
      <c r="A121" s="123" t="s">
        <v>188</v>
      </c>
      <c r="B121" s="65" t="s">
        <v>180</v>
      </c>
      <c r="C121" s="150"/>
      <c r="D121" s="137"/>
      <c r="E121" s="88"/>
      <c r="F121" s="151"/>
      <c r="G121" s="88"/>
      <c r="H121" s="89"/>
      <c r="I121" s="75"/>
    </row>
    <row r="122" spans="1:9" x14ac:dyDescent="0.25">
      <c r="A122" s="123" t="s">
        <v>189</v>
      </c>
      <c r="B122" s="127" t="s">
        <v>190</v>
      </c>
      <c r="C122" s="150"/>
      <c r="D122" s="137"/>
      <c r="E122" s="88"/>
      <c r="F122" s="151"/>
      <c r="G122" s="88"/>
      <c r="H122" s="89"/>
      <c r="I122" s="75"/>
    </row>
    <row r="123" spans="1:9" x14ac:dyDescent="0.25">
      <c r="A123" s="93" t="s">
        <v>191</v>
      </c>
      <c r="B123" s="74"/>
      <c r="C123" s="122">
        <f>C104+C106</f>
        <v>1331039.372</v>
      </c>
      <c r="D123" s="130">
        <f>D104+D106</f>
        <v>52.74</v>
      </c>
      <c r="E123" s="139">
        <f>E104+E106</f>
        <v>1263718.1179999998</v>
      </c>
      <c r="F123" s="140">
        <f>F104+F106</f>
        <v>50.07</v>
      </c>
      <c r="G123" s="83">
        <f>C123-E123</f>
        <v>67321.25400000019</v>
      </c>
      <c r="H123" s="85">
        <f>D123-F123</f>
        <v>2.6700000000000017</v>
      </c>
      <c r="I123" s="75"/>
    </row>
    <row r="124" spans="1:9" ht="15.75" thickBot="1" x14ac:dyDescent="0.3">
      <c r="A124" s="160" t="s">
        <v>192</v>
      </c>
      <c r="B124" s="161"/>
      <c r="C124" s="162"/>
      <c r="D124" s="163"/>
      <c r="E124" s="160"/>
      <c r="F124" s="164"/>
      <c r="G124" s="160"/>
      <c r="H124" s="165"/>
      <c r="I124" s="75"/>
    </row>
    <row r="125" spans="1:9" x14ac:dyDescent="0.25">
      <c r="A125" s="7"/>
      <c r="B125" s="7"/>
      <c r="C125" s="7"/>
      <c r="D125" s="75"/>
      <c r="E125" s="7"/>
      <c r="F125" s="7"/>
      <c r="G125" s="7"/>
      <c r="H125" s="7"/>
      <c r="I125" s="75"/>
    </row>
    <row r="126" spans="1:9" ht="15.75" x14ac:dyDescent="0.25">
      <c r="A126" s="3" t="s">
        <v>103</v>
      </c>
      <c r="B126" s="3"/>
      <c r="C126" s="3"/>
      <c r="D126" s="75"/>
      <c r="E126" s="3"/>
      <c r="F126" s="3"/>
      <c r="G126" s="106"/>
      <c r="H126" s="3"/>
      <c r="I126" s="75"/>
    </row>
    <row r="127" spans="1:9" ht="15.75" x14ac:dyDescent="0.25">
      <c r="A127" s="3" t="s">
        <v>1</v>
      </c>
      <c r="B127" s="3"/>
      <c r="C127" s="3"/>
      <c r="D127" s="75"/>
      <c r="E127" s="3"/>
      <c r="F127" s="3"/>
      <c r="G127" s="106"/>
      <c r="H127" s="3"/>
      <c r="I127" s="3"/>
    </row>
    <row r="128" spans="1:9" ht="15.75" x14ac:dyDescent="0.25">
      <c r="A128" s="3"/>
      <c r="B128" s="3"/>
      <c r="C128" s="3"/>
      <c r="G128" s="106"/>
      <c r="H128" s="3"/>
      <c r="I128" s="3"/>
    </row>
    <row r="129" spans="1:9" ht="15.75" x14ac:dyDescent="0.25">
      <c r="A129" s="3"/>
      <c r="B129" s="3"/>
      <c r="C129" s="106"/>
      <c r="D129" s="3"/>
      <c r="F129" s="3"/>
      <c r="G129" s="106"/>
      <c r="H129" s="3"/>
      <c r="I1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2024-03-26T06:46:09Z</dcterms:modified>
</cp:coreProperties>
</file>