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C122" i="1"/>
  <c r="G122" i="1" s="1"/>
  <c r="H119" i="1"/>
  <c r="G119" i="1"/>
  <c r="H117" i="1"/>
  <c r="G117" i="1"/>
  <c r="H113" i="1"/>
  <c r="E113" i="1"/>
  <c r="C113" i="1"/>
  <c r="C108" i="1" s="1"/>
  <c r="G108" i="1" s="1"/>
  <c r="H110" i="1"/>
  <c r="G110" i="1"/>
  <c r="C110" i="1"/>
  <c r="F108" i="1"/>
  <c r="E108" i="1"/>
  <c r="D108" i="1"/>
  <c r="H108" i="1" s="1"/>
  <c r="F106" i="1"/>
  <c r="F125" i="1" s="1"/>
  <c r="D106" i="1"/>
  <c r="D125" i="1" s="1"/>
  <c r="H125" i="1" s="1"/>
  <c r="H104" i="1"/>
  <c r="E104" i="1"/>
  <c r="C104" i="1"/>
  <c r="G104" i="1" s="1"/>
  <c r="H102" i="1"/>
  <c r="E102" i="1"/>
  <c r="C102" i="1"/>
  <c r="G102" i="1" s="1"/>
  <c r="H100" i="1"/>
  <c r="E100" i="1"/>
  <c r="C100" i="1"/>
  <c r="G100" i="1" s="1"/>
  <c r="H97" i="1"/>
  <c r="E97" i="1"/>
  <c r="C97" i="1"/>
  <c r="G97" i="1" s="1"/>
  <c r="H95" i="1"/>
  <c r="E95" i="1"/>
  <c r="C95" i="1"/>
  <c r="G95" i="1" s="1"/>
  <c r="H93" i="1"/>
  <c r="C93" i="1"/>
  <c r="G93" i="1" s="1"/>
  <c r="H91" i="1"/>
  <c r="G91" i="1"/>
  <c r="C91" i="1"/>
  <c r="H89" i="1"/>
  <c r="C89" i="1"/>
  <c r="G89" i="1" s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H29" i="1"/>
  <c r="E29" i="1"/>
  <c r="C29" i="1"/>
  <c r="G29" i="1" s="1"/>
  <c r="X21" i="1"/>
  <c r="W21" i="1"/>
  <c r="V21" i="1"/>
  <c r="U21" i="1"/>
  <c r="T21" i="1"/>
  <c r="S21" i="1" s="1"/>
  <c r="R21" i="1"/>
  <c r="Q21" i="1"/>
  <c r="P21" i="1"/>
  <c r="O21" i="1"/>
  <c r="N21" i="1"/>
  <c r="M21" i="1"/>
  <c r="L21" i="1"/>
  <c r="S19" i="1"/>
  <c r="H19" i="1"/>
  <c r="E19" i="1"/>
  <c r="E106" i="1" s="1"/>
  <c r="E125" i="1" s="1"/>
  <c r="L23" i="1" s="1"/>
  <c r="C19" i="1"/>
  <c r="C106" i="1" s="1"/>
  <c r="S17" i="1"/>
  <c r="S15" i="1"/>
  <c r="B10" i="1"/>
  <c r="C125" i="1" l="1"/>
  <c r="G125" i="1" s="1"/>
  <c r="G106" i="1"/>
  <c r="L28" i="1"/>
  <c r="L31" i="1" s="1"/>
  <c r="L24" i="1"/>
  <c r="G19" i="1"/>
  <c r="H106" i="1"/>
  <c r="G113" i="1"/>
</calcChain>
</file>

<file path=xl/sharedStrings.xml><?xml version="1.0" encoding="utf-8"?>
<sst xmlns="http://schemas.openxmlformats.org/spreadsheetml/2006/main" count="273" uniqueCount="191">
  <si>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</si>
  <si>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</si>
  <si>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</si>
  <si>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</si>
  <si>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</si>
  <si>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</si>
  <si>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323/8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</si>
  <si>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</si>
  <si>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</si>
  <si>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</si>
  <si>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</si>
  <si>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</si>
  <si>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</si>
  <si>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</si>
  <si>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</si>
  <si>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</si>
  <si>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</si>
  <si>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</si>
  <si>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</si>
  <si>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</si>
  <si>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</si>
  <si>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</si>
  <si>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</si>
  <si>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</si>
  <si>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</si>
  <si>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</si>
  <si>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</si>
  <si>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</si>
  <si>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</si>
  <si>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</si>
  <si>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</si>
  <si>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</si>
  <si>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</si>
  <si>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</si>
  <si>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</si>
  <si>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</si>
  <si>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</si>
  <si>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</si>
  <si>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</si>
  <si>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</si>
  <si>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</si>
  <si>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</si>
  <si>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</si>
  <si>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</si>
  <si>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</si>
  <si>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</si>
  <si>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</si>
  <si>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</si>
  <si>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</si>
  <si>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</si>
  <si>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</si>
  <si>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</si>
  <si>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</si>
  <si>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</si>
  <si>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</si>
  <si>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</si>
  <si>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</si>
  <si>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</si>
  <si>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</si>
  <si>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</si>
  <si>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30.12.2023г.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</si>
  <si>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</si>
  <si>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</si>
  <si>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</si>
  <si>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</si>
  <si>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</si>
  <si>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</si>
  <si>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</si>
  <si>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</si>
  <si>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</si>
  <si>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</si>
  <si>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</si>
  <si>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</si>
  <si>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</si>
  <si>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</si>
  <si>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</si>
  <si>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</si>
  <si>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</si>
  <si>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</si>
  <si>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</si>
  <si>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31.12.2022г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</si>
  <si>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</si>
  <si>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</si>
  <si>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</si>
  <si>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</si>
  <si>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</si>
  <si>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</si>
  <si>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</si>
  <si>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</si>
  <si>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</si>
  <si>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</si>
  <si>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</si>
  <si>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</si>
  <si>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Примечание:</t>
  </si>
  <si>
    <t xml:space="preserve">мелкий ремонт изоляции; проверка </t>
  </si>
  <si>
    <t>п.4=п.1+п.2-п.3;  п.6=п.2-п.5;  п.7=п.3-п.5;  п.II=п.I+п.7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</si>
  <si>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</si>
  <si>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</si>
  <si>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</si>
  <si>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Зам. директора ООО "УК "Стрижи"                                             Р.Д.Хромых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</si>
  <si>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</si>
  <si>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</si>
  <si>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</si>
  <si>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</si>
  <si>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</si>
  <si>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</si>
  <si>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</si>
  <si>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</si>
  <si>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</si>
  <si>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</si>
  <si>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</si>
  <si>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</si>
  <si>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</si>
  <si>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</si>
  <si>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</si>
  <si>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</si>
  <si>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</si>
  <si>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</si>
  <si>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</si>
  <si>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</si>
  <si>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</si>
  <si>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</si>
  <si>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</si>
  <si>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</si>
  <si>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</si>
  <si>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</si>
  <si>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</si>
  <si>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</si>
  <si>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</si>
  <si>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</si>
  <si>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</si>
  <si>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</si>
  <si>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</si>
  <si>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</si>
  <si>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</si>
  <si>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</si>
  <si>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</si>
  <si>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</si>
  <si>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</si>
  <si>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</si>
  <si>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</si>
  <si>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</si>
  <si>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</si>
  <si>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</si>
  <si>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</si>
  <si>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</si>
  <si>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</si>
  <si>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</si>
  <si>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</si>
  <si>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</si>
  <si>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</si>
  <si>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</si>
  <si>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</si>
  <si>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</si>
  <si>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</si>
  <si>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</si>
  <si>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</si>
  <si>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 ППА</t>
  </si>
  <si>
    <t>(противопожарной автоматики)</t>
  </si>
  <si>
    <t>11. Обслуживание</t>
  </si>
  <si>
    <t>установки для повышения давления</t>
  </si>
  <si>
    <t xml:space="preserve"> ХВС, ГВС</t>
  </si>
  <si>
    <t>12. Обслуживание циркуляц.</t>
  </si>
  <si>
    <t>насососв отопления, ГВС</t>
  </si>
  <si>
    <t xml:space="preserve">13. Обслуживание теплообменников </t>
  </si>
  <si>
    <t xml:space="preserve"> ГВС, отопления (пластинч.бойлер)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</si>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</sst>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2" fontId="0" fillId="0" borderId="0" xfId="0" applyNumberForma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7" fillId="0" borderId="21" xfId="0" applyFont="1" applyBorder="1"/>
    <xf numFmtId="0" fontId="9" fillId="0" borderId="11" xfId="0" applyFont="1" applyBorder="1"/>
    <xf numFmtId="0" fontId="10" fillId="0" borderId="12" xfId="0" applyFont="1" applyBorder="1"/>
    <xf numFmtId="0" fontId="0" fillId="0" borderId="22" xfId="0" applyBorder="1"/>
    <xf numFmtId="0" fontId="4" fillId="0" borderId="23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/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6" xfId="0" applyFont="1" applyBorder="1"/>
    <xf numFmtId="0" fontId="4" fillId="0" borderId="28" xfId="0" applyFont="1" applyBorder="1"/>
    <xf numFmtId="2" fontId="4" fillId="0" borderId="37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center"/>
    </xf>
    <xf numFmtId="0" fontId="7" fillId="0" borderId="38" xfId="0" applyFont="1" applyBorder="1"/>
    <xf numFmtId="0" fontId="7" fillId="0" borderId="39" xfId="0" applyFont="1" applyBorder="1"/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35" xfId="0" applyFont="1" applyBorder="1"/>
    <xf numFmtId="2" fontId="8" fillId="2" borderId="16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11" fillId="0" borderId="34" xfId="0" applyNumberFormat="1" applyFont="1" applyBorder="1"/>
    <xf numFmtId="0" fontId="4" fillId="0" borderId="34" xfId="0" applyFont="1" applyBorder="1"/>
    <xf numFmtId="0" fontId="4" fillId="0" borderId="37" xfId="0" applyFont="1" applyBorder="1"/>
    <xf numFmtId="0" fontId="8" fillId="0" borderId="2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/>
    <xf numFmtId="0" fontId="7" fillId="0" borderId="44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/>
    </xf>
    <xf numFmtId="0" fontId="4" fillId="0" borderId="16" xfId="0" applyFont="1" applyBorder="1"/>
    <xf numFmtId="0" fontId="12" fillId="0" borderId="28" xfId="0" applyFont="1" applyBorder="1"/>
    <xf numFmtId="0" fontId="3" fillId="0" borderId="36" xfId="0" applyFont="1" applyBorder="1" applyAlignment="1">
      <alignment horizontal="center"/>
    </xf>
    <xf numFmtId="2" fontId="3" fillId="0" borderId="34" xfId="0" applyNumberFormat="1" applyFont="1" applyBorder="1"/>
    <xf numFmtId="164" fontId="3" fillId="0" borderId="34" xfId="0" applyNumberFormat="1" applyFont="1" applyBorder="1"/>
    <xf numFmtId="0" fontId="4" fillId="0" borderId="46" xfId="0" applyFont="1" applyBorder="1"/>
    <xf numFmtId="0" fontId="4" fillId="0" borderId="47" xfId="0" applyFont="1" applyBorder="1"/>
    <xf numFmtId="2" fontId="4" fillId="0" borderId="47" xfId="0" applyNumberFormat="1" applyFont="1" applyBorder="1"/>
    <xf numFmtId="2" fontId="4" fillId="0" borderId="48" xfId="0" applyNumberFormat="1" applyFont="1" applyBorder="1"/>
    <xf numFmtId="2" fontId="4" fillId="0" borderId="0" xfId="0" applyNumberFormat="1" applyFont="1"/>
    <xf numFmtId="0" fontId="8" fillId="0" borderId="13" xfId="0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0" fillId="0" borderId="0" xfId="0" applyNumberFormat="1"/>
    <xf numFmtId="0" fontId="8" fillId="0" borderId="38" xfId="0" applyFont="1" applyBorder="1"/>
    <xf numFmtId="0" fontId="13" fillId="0" borderId="39" xfId="0" applyFont="1" applyBorder="1" applyAlignment="1">
      <alignment horizontal="left"/>
    </xf>
    <xf numFmtId="0" fontId="8" fillId="0" borderId="44" xfId="0" applyFont="1" applyBorder="1"/>
    <xf numFmtId="0" fontId="8" fillId="0" borderId="15" xfId="0" applyFont="1" applyBorder="1"/>
    <xf numFmtId="164" fontId="8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3" xfId="0" applyFont="1" applyBorder="1"/>
    <xf numFmtId="0" fontId="5" fillId="2" borderId="44" xfId="0" applyFont="1" applyFill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0" borderId="35" xfId="0" applyFont="1" applyBorder="1"/>
    <xf numFmtId="0" fontId="5" fillId="2" borderId="15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43" xfId="0" applyFont="1" applyBorder="1"/>
    <xf numFmtId="0" fontId="0" fillId="0" borderId="39" xfId="0" applyFont="1" applyBorder="1" applyAlignment="1">
      <alignment horizontal="center"/>
    </xf>
    <xf numFmtId="2" fontId="8" fillId="2" borderId="50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7" xfId="0" applyFont="1" applyBorder="1"/>
    <xf numFmtId="2" fontId="8" fillId="0" borderId="16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4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4" fillId="0" borderId="43" xfId="0" applyFont="1" applyBorder="1"/>
    <xf numFmtId="2" fontId="8" fillId="0" borderId="4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4" fillId="0" borderId="38" xfId="0" applyFont="1" applyBorder="1"/>
    <xf numFmtId="0" fontId="8" fillId="0" borderId="38" xfId="0" applyFont="1" applyBorder="1" applyAlignment="1">
      <alignment horizontal="center"/>
    </xf>
    <xf numFmtId="0" fontId="14" fillId="0" borderId="35" xfId="0" applyFont="1" applyBorder="1"/>
    <xf numFmtId="2" fontId="8" fillId="0" borderId="41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15" fillId="2" borderId="35" xfId="0" applyFont="1" applyFill="1" applyBorder="1"/>
    <xf numFmtId="0" fontId="15" fillId="2" borderId="38" xfId="0" applyFont="1" applyFill="1" applyBorder="1"/>
    <xf numFmtId="0" fontId="7" fillId="0" borderId="3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0" fontId="8" fillId="0" borderId="49" xfId="0" applyFont="1" applyBorder="1" applyAlignment="1">
      <alignment horizontal="center"/>
    </xf>
    <xf numFmtId="164" fontId="8" fillId="0" borderId="50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2" xfId="0" applyFont="1" applyBorder="1"/>
    <xf numFmtId="0" fontId="7" fillId="0" borderId="20" xfId="0" applyFont="1" applyBorder="1"/>
    <xf numFmtId="0" fontId="7" fillId="0" borderId="53" xfId="0" applyFont="1" applyBorder="1" applyAlignment="1">
      <alignment horizontal="center"/>
    </xf>
    <xf numFmtId="0" fontId="8" fillId="0" borderId="54" xfId="0" applyFont="1" applyBorder="1"/>
    <xf numFmtId="0" fontId="7" fillId="0" borderId="55" xfId="0" applyFont="1" applyBorder="1" applyAlignment="1">
      <alignment horizontal="center"/>
    </xf>
    <xf numFmtId="0" fontId="8" fillId="0" borderId="53" xfId="0" applyFont="1" applyBorder="1"/>
    <xf numFmtId="0" fontId="8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8"/>
  <sheetViews>
    <sheetView tabSelected="1" workbookViewId="0">
      <selection activeCell="AG16" sqref="AG16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2.7109375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8" width="12.42578125" customWidth="1"/>
    <col min="19" max="19" width="13.42578125" customWidth="1"/>
    <col min="23" max="23" width="11.85546875" bestFit="1" customWidth="1"/>
    <col min="25" max="25" width="7.28515625" customWidth="1"/>
    <col min="26" max="26" width="9" style="5" customWidth="1"/>
    <col min="27" max="27" width="11" style="5" customWidth="1"/>
    <col min="28" max="28" width="11.7109375" style="5" customWidth="1"/>
    <col min="29" max="29" width="14.42578125" style="5" customWidth="1"/>
    <col min="30" max="30" width="11.140625" style="5" customWidth="1"/>
    <col min="31" max="32" width="9" style="5" customWidth="1"/>
    <col min="33" max="38" width="11.5703125" style="5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38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2"/>
      <c r="U1" s="3"/>
      <c r="V1" s="3"/>
      <c r="W1" s="4"/>
      <c r="X1" s="4"/>
    </row>
    <row r="2" spans="1:38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4"/>
      <c r="X2" s="4"/>
    </row>
    <row r="3" spans="1:38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3"/>
      <c r="P3" s="1"/>
      <c r="Q3" s="1"/>
      <c r="R3" s="1"/>
      <c r="S3" s="1"/>
      <c r="T3" s="2"/>
      <c r="U3" s="3"/>
      <c r="V3" s="3"/>
      <c r="W3" s="4"/>
      <c r="X3" s="4"/>
    </row>
    <row r="4" spans="1:38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3"/>
      <c r="P4" s="1"/>
      <c r="Q4" s="1"/>
      <c r="R4" s="1"/>
      <c r="S4" s="1"/>
      <c r="T4" s="2"/>
      <c r="U4" s="3"/>
      <c r="V4" s="3"/>
      <c r="W4" s="4"/>
      <c r="X4" s="4"/>
    </row>
    <row r="5" spans="1:38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3"/>
      <c r="P5" s="1"/>
      <c r="Q5" s="1"/>
      <c r="R5" s="1"/>
      <c r="S5" s="1"/>
      <c r="T5" s="2"/>
      <c r="U5" s="3"/>
      <c r="V5" s="3"/>
      <c r="W5" s="4"/>
      <c r="X5" s="4"/>
    </row>
    <row r="6" spans="1:38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2"/>
      <c r="U6" s="3"/>
      <c r="V6" s="3"/>
      <c r="W6" s="4"/>
      <c r="X6" s="4"/>
    </row>
    <row r="7" spans="1:38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</row>
    <row r="8" spans="1:38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AG8" s="8"/>
      <c r="AH8" s="8"/>
      <c r="AI8" s="8"/>
    </row>
    <row r="9" spans="1:38" ht="16.5" thickBot="1" x14ac:dyDescent="0.3">
      <c r="A9" s="9" t="s">
        <v>8</v>
      </c>
      <c r="B9" s="10"/>
      <c r="C9" s="11"/>
      <c r="D9" s="11"/>
      <c r="E9" s="11"/>
      <c r="F9" s="11"/>
      <c r="G9" s="11"/>
      <c r="H9" s="12"/>
      <c r="I9" s="7"/>
      <c r="J9" s="13"/>
      <c r="K9" s="14"/>
      <c r="L9" s="15" t="s">
        <v>9</v>
      </c>
      <c r="M9" s="16" t="s">
        <v>10</v>
      </c>
      <c r="N9" s="16" t="s">
        <v>10</v>
      </c>
      <c r="O9" s="16" t="s">
        <v>11</v>
      </c>
      <c r="P9" s="16" t="s">
        <v>12</v>
      </c>
      <c r="Q9" s="15" t="s">
        <v>13</v>
      </c>
      <c r="R9" s="16" t="s">
        <v>14</v>
      </c>
      <c r="S9" s="16" t="s">
        <v>15</v>
      </c>
      <c r="T9" s="17"/>
      <c r="U9" s="18" t="s">
        <v>16</v>
      </c>
      <c r="V9" s="18"/>
      <c r="W9" s="18" t="s">
        <v>1</v>
      </c>
      <c r="X9" s="19" t="s">
        <v>1</v>
      </c>
      <c r="Y9" s="20"/>
      <c r="AG9" s="8"/>
      <c r="AH9" s="8"/>
      <c r="AI9" s="21"/>
      <c r="AL9" s="8"/>
    </row>
    <row r="10" spans="1:38" ht="15.75" x14ac:dyDescent="0.25">
      <c r="A10" s="22" t="s">
        <v>17</v>
      </c>
      <c r="B10" s="23">
        <f>B12+B13</f>
        <v>3852.8999999999996</v>
      </c>
      <c r="C10" s="24"/>
      <c r="D10" s="24"/>
      <c r="E10" s="24"/>
      <c r="F10" s="24"/>
      <c r="G10" s="24"/>
      <c r="H10" s="25"/>
      <c r="I10" s="7"/>
      <c r="J10" s="26"/>
      <c r="K10" s="27"/>
      <c r="L10" s="28" t="s">
        <v>18</v>
      </c>
      <c r="M10" s="28" t="s">
        <v>19</v>
      </c>
      <c r="N10" s="28" t="s">
        <v>19</v>
      </c>
      <c r="O10" s="28" t="s">
        <v>20</v>
      </c>
      <c r="P10" s="28" t="s">
        <v>19</v>
      </c>
      <c r="Q10" s="28" t="s">
        <v>19</v>
      </c>
      <c r="R10" s="28" t="s">
        <v>21</v>
      </c>
      <c r="S10" s="28" t="s">
        <v>22</v>
      </c>
      <c r="T10" s="28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9"/>
      <c r="Z10" s="30"/>
      <c r="AG10" s="8"/>
      <c r="AH10" s="8"/>
      <c r="AI10" s="8"/>
      <c r="AL10" s="8"/>
    </row>
    <row r="11" spans="1:38" ht="16.5" thickBot="1" x14ac:dyDescent="0.3">
      <c r="A11" s="31" t="s">
        <v>28</v>
      </c>
      <c r="B11" s="32" t="s">
        <v>29</v>
      </c>
      <c r="C11" s="33"/>
      <c r="D11" s="33"/>
      <c r="E11" s="33"/>
      <c r="F11" s="33"/>
      <c r="G11" s="33"/>
      <c r="H11" s="34"/>
      <c r="I11" s="7"/>
      <c r="J11" s="26"/>
      <c r="K11" s="27"/>
      <c r="L11" s="35" t="s">
        <v>1</v>
      </c>
      <c r="M11" s="35" t="s">
        <v>30</v>
      </c>
      <c r="N11" s="35" t="s">
        <v>31</v>
      </c>
      <c r="O11" s="35" t="s">
        <v>19</v>
      </c>
      <c r="P11" s="35"/>
      <c r="Q11" s="35"/>
      <c r="R11" s="35"/>
      <c r="S11" s="35" t="s">
        <v>32</v>
      </c>
      <c r="T11" s="35"/>
      <c r="U11" s="35"/>
      <c r="V11" s="35"/>
      <c r="W11" s="35"/>
      <c r="X11" s="35"/>
      <c r="Z11" s="30"/>
      <c r="AD11" s="8"/>
      <c r="AF11" s="37"/>
      <c r="AG11" s="36"/>
      <c r="AH11" s="8"/>
      <c r="AI11" s="8"/>
      <c r="AJ11" s="8"/>
      <c r="AL11" s="38"/>
    </row>
    <row r="12" spans="1:38" ht="16.5" thickBot="1" x14ac:dyDescent="0.3">
      <c r="A12" s="39" t="s">
        <v>33</v>
      </c>
      <c r="B12" s="40">
        <v>3607.2</v>
      </c>
      <c r="C12" s="41"/>
      <c r="D12" s="24"/>
      <c r="E12" s="24"/>
      <c r="F12" s="24"/>
      <c r="G12" s="24"/>
      <c r="H12" s="25"/>
      <c r="I12" s="7"/>
      <c r="J12" s="42"/>
      <c r="K12" s="43"/>
      <c r="L12" s="35" t="s">
        <v>34</v>
      </c>
      <c r="M12" s="35" t="s">
        <v>34</v>
      </c>
      <c r="N12" s="35" t="s">
        <v>34</v>
      </c>
      <c r="O12" s="35" t="s">
        <v>34</v>
      </c>
      <c r="P12" s="35" t="s">
        <v>34</v>
      </c>
      <c r="Q12" s="35" t="s">
        <v>34</v>
      </c>
      <c r="R12" s="35" t="s">
        <v>34</v>
      </c>
      <c r="S12" s="35" t="s">
        <v>35</v>
      </c>
      <c r="T12" s="35" t="s">
        <v>34</v>
      </c>
      <c r="U12" s="35" t="s">
        <v>34</v>
      </c>
      <c r="V12" s="35" t="s">
        <v>34</v>
      </c>
      <c r="W12" s="35" t="s">
        <v>34</v>
      </c>
      <c r="X12" s="35" t="s">
        <v>34</v>
      </c>
      <c r="AB12" s="8"/>
      <c r="AD12" s="8"/>
      <c r="AH12" s="8"/>
      <c r="AI12" s="8"/>
      <c r="AJ12" s="8"/>
      <c r="AL12" s="8"/>
    </row>
    <row r="13" spans="1:38" ht="16.5" thickBot="1" x14ac:dyDescent="0.3">
      <c r="A13" s="44" t="s">
        <v>36</v>
      </c>
      <c r="B13" s="45">
        <v>245.7</v>
      </c>
      <c r="C13" s="46"/>
      <c r="D13" s="46"/>
      <c r="E13" s="46"/>
      <c r="F13" s="46"/>
      <c r="G13" s="46"/>
      <c r="H13" s="47"/>
      <c r="I13" s="7"/>
      <c r="J13" s="48" t="s">
        <v>37</v>
      </c>
      <c r="K13" s="49" t="s">
        <v>38</v>
      </c>
      <c r="L13" s="50">
        <v>-481168.44</v>
      </c>
      <c r="M13" s="50"/>
      <c r="N13" s="50"/>
      <c r="O13" s="50"/>
      <c r="P13" s="50"/>
      <c r="Q13" s="50"/>
      <c r="R13" s="50"/>
      <c r="S13" s="51"/>
      <c r="T13" s="52"/>
      <c r="U13" s="51"/>
      <c r="V13" s="51"/>
      <c r="W13" s="51"/>
      <c r="X13" s="53"/>
      <c r="AB13" s="8"/>
      <c r="AD13" s="8"/>
      <c r="AH13" s="8"/>
      <c r="AI13" s="8"/>
    </row>
    <row r="14" spans="1:38" ht="15.75" x14ac:dyDescent="0.25">
      <c r="A14" s="54"/>
      <c r="B14" s="55"/>
      <c r="C14" s="56" t="s">
        <v>39</v>
      </c>
      <c r="D14" s="57"/>
      <c r="E14" s="58" t="s">
        <v>40</v>
      </c>
      <c r="F14" s="59"/>
      <c r="G14" s="56" t="s">
        <v>41</v>
      </c>
      <c r="H14" s="57"/>
      <c r="I14" s="60"/>
      <c r="J14" s="26"/>
      <c r="K14" s="61"/>
      <c r="L14" s="62"/>
      <c r="M14" s="63"/>
      <c r="N14" s="63"/>
      <c r="O14" s="63"/>
      <c r="P14" s="63"/>
      <c r="Q14" s="63"/>
      <c r="R14" s="63"/>
      <c r="S14" s="62"/>
      <c r="T14" s="62"/>
      <c r="U14" s="62"/>
      <c r="V14" s="62"/>
      <c r="W14" s="62"/>
      <c r="X14" s="64"/>
      <c r="AB14" s="8"/>
    </row>
    <row r="15" spans="1:38" ht="15.75" x14ac:dyDescent="0.25">
      <c r="A15" s="65" t="s">
        <v>42</v>
      </c>
      <c r="B15" s="66" t="s">
        <v>43</v>
      </c>
      <c r="C15" s="67" t="s">
        <v>44</v>
      </c>
      <c r="D15" s="68" t="s">
        <v>45</v>
      </c>
      <c r="E15" s="69" t="s">
        <v>44</v>
      </c>
      <c r="F15" s="70" t="s">
        <v>45</v>
      </c>
      <c r="G15" s="67" t="s">
        <v>44</v>
      </c>
      <c r="H15" s="68" t="s">
        <v>45</v>
      </c>
      <c r="I15" s="60"/>
      <c r="J15" s="71">
        <v>1</v>
      </c>
      <c r="K15" s="72" t="s">
        <v>46</v>
      </c>
      <c r="L15" s="63">
        <v>849604.01</v>
      </c>
      <c r="M15" s="63">
        <v>1693.85</v>
      </c>
      <c r="N15" s="63">
        <v>7862.35</v>
      </c>
      <c r="O15" s="63">
        <v>2774.24</v>
      </c>
      <c r="P15" s="63">
        <v>1853.97</v>
      </c>
      <c r="Q15" s="63">
        <v>73742.100000000006</v>
      </c>
      <c r="R15" s="63">
        <v>75.569999999999993</v>
      </c>
      <c r="S15" s="63">
        <f>T15+U15+V15+W15+X15</f>
        <v>205573.19</v>
      </c>
      <c r="T15" s="63">
        <v>14.64</v>
      </c>
      <c r="U15" s="63">
        <v>94.29</v>
      </c>
      <c r="V15" s="63">
        <v>74.989999999999995</v>
      </c>
      <c r="W15" s="63">
        <v>80.930000000000007</v>
      </c>
      <c r="X15" s="73">
        <v>205308.34</v>
      </c>
      <c r="Y15" s="74"/>
      <c r="AH15" s="8"/>
      <c r="AI15" s="8"/>
    </row>
    <row r="16" spans="1:38" ht="15.75" x14ac:dyDescent="0.25">
      <c r="A16" s="65" t="s">
        <v>47</v>
      </c>
      <c r="B16" s="75"/>
      <c r="C16" s="67" t="s">
        <v>48</v>
      </c>
      <c r="D16" s="68" t="s">
        <v>49</v>
      </c>
      <c r="E16" s="67" t="s">
        <v>48</v>
      </c>
      <c r="F16" s="70" t="s">
        <v>50</v>
      </c>
      <c r="G16" s="67" t="s">
        <v>48</v>
      </c>
      <c r="H16" s="68" t="s">
        <v>50</v>
      </c>
      <c r="I16" s="76"/>
      <c r="J16" s="71"/>
      <c r="K16" s="72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73"/>
      <c r="Y16" s="74"/>
    </row>
    <row r="17" spans="1:35" ht="15.75" x14ac:dyDescent="0.25">
      <c r="A17" s="65"/>
      <c r="B17" s="75"/>
      <c r="C17" s="22"/>
      <c r="D17" s="68" t="s">
        <v>51</v>
      </c>
      <c r="E17" s="22"/>
      <c r="F17" s="70" t="s">
        <v>51</v>
      </c>
      <c r="G17" s="22"/>
      <c r="H17" s="68" t="s">
        <v>51</v>
      </c>
      <c r="I17" s="76"/>
      <c r="J17" s="71">
        <v>2</v>
      </c>
      <c r="K17" s="72" t="s">
        <v>52</v>
      </c>
      <c r="L17" s="63">
        <v>2419883.38</v>
      </c>
      <c r="M17" s="63">
        <v>3424.23</v>
      </c>
      <c r="N17" s="63">
        <v>8107.06</v>
      </c>
      <c r="O17" s="63">
        <v>19.87</v>
      </c>
      <c r="P17" s="63">
        <v>12.82</v>
      </c>
      <c r="Q17" s="63">
        <v>139962.04</v>
      </c>
      <c r="R17" s="63">
        <v>0</v>
      </c>
      <c r="S17" s="63">
        <f>T17+U17+V17+W17+X17</f>
        <v>0</v>
      </c>
      <c r="T17" s="63">
        <v>0</v>
      </c>
      <c r="U17" s="63">
        <v>0</v>
      </c>
      <c r="V17" s="63">
        <v>0</v>
      </c>
      <c r="W17" s="63">
        <v>0</v>
      </c>
      <c r="X17" s="73">
        <v>0</v>
      </c>
      <c r="Y17" s="74"/>
      <c r="AI17" s="8"/>
    </row>
    <row r="18" spans="1:35" ht="15.75" x14ac:dyDescent="0.25">
      <c r="A18" s="77"/>
      <c r="B18" s="78"/>
      <c r="C18" s="79" t="s">
        <v>35</v>
      </c>
      <c r="D18" s="80" t="s">
        <v>34</v>
      </c>
      <c r="E18" s="79" t="s">
        <v>35</v>
      </c>
      <c r="F18" s="70" t="s">
        <v>34</v>
      </c>
      <c r="G18" s="79" t="s">
        <v>35</v>
      </c>
      <c r="H18" s="80" t="s">
        <v>34</v>
      </c>
      <c r="I18" s="76"/>
      <c r="J18" s="71"/>
      <c r="K18" s="7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73"/>
      <c r="Y18" s="74"/>
      <c r="AC18" s="8"/>
      <c r="AI18" s="8"/>
    </row>
    <row r="19" spans="1:35" ht="16.5" customHeight="1" x14ac:dyDescent="0.25">
      <c r="A19" s="81" t="s">
        <v>53</v>
      </c>
      <c r="B19" s="66" t="s">
        <v>54</v>
      </c>
      <c r="C19" s="82">
        <f>D19*12*3852.9</f>
        <v>147026.66400000002</v>
      </c>
      <c r="D19" s="83">
        <v>3.18</v>
      </c>
      <c r="E19" s="84">
        <f>F19*12*3852.9</f>
        <v>147026.66400000002</v>
      </c>
      <c r="F19" s="85">
        <v>3.18</v>
      </c>
      <c r="G19" s="86">
        <f>C19-E19</f>
        <v>0</v>
      </c>
      <c r="H19" s="83">
        <f>D19-F19</f>
        <v>0</v>
      </c>
      <c r="I19" s="87"/>
      <c r="J19" s="71">
        <v>3</v>
      </c>
      <c r="K19" s="72" t="s">
        <v>55</v>
      </c>
      <c r="L19" s="63">
        <v>2513224.02</v>
      </c>
      <c r="M19" s="63">
        <v>4234.79</v>
      </c>
      <c r="N19" s="63">
        <v>9086.02</v>
      </c>
      <c r="O19" s="63">
        <v>2939.65</v>
      </c>
      <c r="P19" s="63">
        <v>1908.06</v>
      </c>
      <c r="Q19" s="63">
        <v>153958.01999999999</v>
      </c>
      <c r="R19" s="63">
        <v>75.569999999999993</v>
      </c>
      <c r="S19" s="63">
        <f>T19+U19+V19+W19+X19</f>
        <v>15338.5</v>
      </c>
      <c r="T19" s="63">
        <v>14.64</v>
      </c>
      <c r="U19" s="63">
        <v>40.700000000000003</v>
      </c>
      <c r="V19" s="63">
        <v>33.46</v>
      </c>
      <c r="W19" s="63">
        <v>67.39</v>
      </c>
      <c r="X19" s="73">
        <v>15182.31</v>
      </c>
      <c r="Y19" s="74"/>
      <c r="AG19" s="8"/>
      <c r="AH19" s="8"/>
      <c r="AI19" s="8"/>
    </row>
    <row r="20" spans="1:35" ht="16.5" customHeight="1" x14ac:dyDescent="0.25">
      <c r="A20" s="81" t="s">
        <v>56</v>
      </c>
      <c r="B20" s="66" t="s">
        <v>57</v>
      </c>
      <c r="C20" s="88"/>
      <c r="D20" s="89"/>
      <c r="E20" s="88"/>
      <c r="F20" s="90"/>
      <c r="G20" s="88"/>
      <c r="H20" s="89"/>
      <c r="I20" s="76"/>
      <c r="J20" s="71"/>
      <c r="K20" s="7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73"/>
      <c r="Y20" s="74"/>
      <c r="AC20" s="8"/>
    </row>
    <row r="21" spans="1:35" ht="16.5" customHeight="1" x14ac:dyDescent="0.25">
      <c r="A21" s="81" t="s">
        <v>58</v>
      </c>
      <c r="B21" s="66" t="s">
        <v>59</v>
      </c>
      <c r="C21" s="88"/>
      <c r="D21" s="89"/>
      <c r="E21" s="88"/>
      <c r="F21" s="90"/>
      <c r="G21" s="88"/>
      <c r="H21" s="89"/>
      <c r="I21" s="76"/>
      <c r="J21" s="71">
        <v>4</v>
      </c>
      <c r="K21" s="72" t="s">
        <v>60</v>
      </c>
      <c r="L21" s="63">
        <f>L15+L17-L19</f>
        <v>756263.36999999965</v>
      </c>
      <c r="M21" s="63">
        <f t="shared" ref="M21:X21" si="0">M15+M17-M19</f>
        <v>883.29</v>
      </c>
      <c r="N21" s="63">
        <f t="shared" si="0"/>
        <v>6883.3899999999994</v>
      </c>
      <c r="O21" s="63">
        <f t="shared" si="0"/>
        <v>-145.54000000000042</v>
      </c>
      <c r="P21" s="63">
        <f t="shared" si="0"/>
        <v>-41.269999999999982</v>
      </c>
      <c r="Q21" s="63">
        <f t="shared" si="0"/>
        <v>59746.120000000024</v>
      </c>
      <c r="R21" s="63">
        <f t="shared" si="0"/>
        <v>0</v>
      </c>
      <c r="S21" s="63">
        <f>T21+U21+V21+W21+X21</f>
        <v>190234.69</v>
      </c>
      <c r="T21" s="63">
        <f t="shared" si="0"/>
        <v>0</v>
      </c>
      <c r="U21" s="63">
        <f t="shared" si="0"/>
        <v>53.59</v>
      </c>
      <c r="V21" s="63">
        <f t="shared" si="0"/>
        <v>41.529999999999994</v>
      </c>
      <c r="W21" s="63">
        <f t="shared" si="0"/>
        <v>13.540000000000006</v>
      </c>
      <c r="X21" s="73">
        <f t="shared" si="0"/>
        <v>190126.03</v>
      </c>
      <c r="Y21" s="74"/>
    </row>
    <row r="22" spans="1:35" ht="16.5" customHeight="1" x14ac:dyDescent="0.25">
      <c r="A22" s="81" t="s">
        <v>61</v>
      </c>
      <c r="B22" s="66" t="s">
        <v>62</v>
      </c>
      <c r="C22" s="88"/>
      <c r="D22" s="89"/>
      <c r="E22" s="88"/>
      <c r="F22" s="90"/>
      <c r="G22" s="88"/>
      <c r="H22" s="89"/>
      <c r="I22" s="76"/>
      <c r="J22" s="71"/>
      <c r="K22" s="7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73"/>
      <c r="Y22" s="74"/>
    </row>
    <row r="23" spans="1:35" ht="16.5" customHeight="1" x14ac:dyDescent="0.25">
      <c r="A23" s="65" t="s">
        <v>63</v>
      </c>
      <c r="B23" s="66" t="s">
        <v>64</v>
      </c>
      <c r="C23" s="88"/>
      <c r="D23" s="89"/>
      <c r="E23" s="88"/>
      <c r="F23" s="90"/>
      <c r="G23" s="88"/>
      <c r="H23" s="89"/>
      <c r="I23" s="76"/>
      <c r="J23" s="71">
        <v>5</v>
      </c>
      <c r="K23" s="72" t="s">
        <v>65</v>
      </c>
      <c r="L23" s="63">
        <f>E125</f>
        <v>2298170.452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73"/>
      <c r="Y23" s="74"/>
    </row>
    <row r="24" spans="1:35" ht="16.5" customHeight="1" x14ac:dyDescent="0.25">
      <c r="A24" s="65" t="s">
        <v>66</v>
      </c>
      <c r="B24" s="66" t="s">
        <v>67</v>
      </c>
      <c r="C24" s="88"/>
      <c r="D24" s="89"/>
      <c r="E24" s="88"/>
      <c r="F24" s="90"/>
      <c r="G24" s="88"/>
      <c r="H24" s="89"/>
      <c r="I24" s="76"/>
      <c r="J24" s="71">
        <v>6</v>
      </c>
      <c r="K24" s="72" t="s">
        <v>68</v>
      </c>
      <c r="L24" s="91">
        <f>L17-L23</f>
        <v>121712.92799999984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73"/>
      <c r="Y24" s="74"/>
    </row>
    <row r="25" spans="1:35" ht="15.75" customHeight="1" x14ac:dyDescent="0.25">
      <c r="A25" s="65" t="s">
        <v>69</v>
      </c>
      <c r="B25" s="66" t="s">
        <v>1</v>
      </c>
      <c r="C25" s="88"/>
      <c r="D25" s="89"/>
      <c r="E25" s="88"/>
      <c r="F25" s="90"/>
      <c r="G25" s="88"/>
      <c r="H25" s="89"/>
      <c r="I25" s="76"/>
      <c r="J25" s="71"/>
      <c r="K25" s="72" t="s">
        <v>70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73"/>
      <c r="Y25" s="74"/>
    </row>
    <row r="26" spans="1:35" ht="15.75" customHeight="1" x14ac:dyDescent="0.25">
      <c r="A26" s="65" t="s">
        <v>71</v>
      </c>
      <c r="B26" s="66" t="s">
        <v>1</v>
      </c>
      <c r="C26" s="88"/>
      <c r="D26" s="89"/>
      <c r="E26" s="88"/>
      <c r="F26" s="90"/>
      <c r="G26" s="88"/>
      <c r="H26" s="89"/>
      <c r="I26" s="76"/>
      <c r="J26" s="71"/>
      <c r="K26" s="72" t="s">
        <v>72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73"/>
      <c r="Y26" s="74"/>
    </row>
    <row r="27" spans="1:35" ht="15.75" x14ac:dyDescent="0.25">
      <c r="A27" s="65" t="s">
        <v>73</v>
      </c>
      <c r="B27" s="66" t="s">
        <v>1</v>
      </c>
      <c r="C27" s="88"/>
      <c r="D27" s="89"/>
      <c r="E27" s="88"/>
      <c r="F27" s="90"/>
      <c r="G27" s="88"/>
      <c r="H27" s="89"/>
      <c r="I27" s="76"/>
      <c r="J27" s="71" t="s">
        <v>1</v>
      </c>
      <c r="K27" s="72" t="s">
        <v>1</v>
      </c>
      <c r="L27" s="92"/>
      <c r="M27" s="92"/>
      <c r="N27" s="92"/>
      <c r="O27" s="92"/>
      <c r="P27" s="92"/>
      <c r="Q27" s="92"/>
      <c r="R27" s="92"/>
      <c r="S27" s="63"/>
      <c r="T27" s="63"/>
      <c r="U27" s="63"/>
      <c r="V27" s="63"/>
      <c r="W27" s="63"/>
      <c r="X27" s="93"/>
      <c r="Y27" s="74"/>
    </row>
    <row r="28" spans="1:35" ht="15.75" x14ac:dyDescent="0.25">
      <c r="A28" s="65"/>
      <c r="B28" s="66"/>
      <c r="C28" s="94"/>
      <c r="D28" s="89"/>
      <c r="E28" s="94"/>
      <c r="F28" s="95"/>
      <c r="G28" s="88"/>
      <c r="H28" s="89"/>
      <c r="I28" s="76"/>
      <c r="J28" s="71">
        <v>7</v>
      </c>
      <c r="K28" s="72" t="s">
        <v>74</v>
      </c>
      <c r="L28" s="63">
        <f>L19-L23</f>
        <v>215053.56799999997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92"/>
      <c r="X28" s="93"/>
      <c r="Y28" s="74"/>
    </row>
    <row r="29" spans="1:35" ht="15.75" x14ac:dyDescent="0.25">
      <c r="A29" s="96" t="s">
        <v>75</v>
      </c>
      <c r="B29" s="97" t="s">
        <v>54</v>
      </c>
      <c r="C29" s="84">
        <f>D29*12*3852.9</f>
        <v>178003.98</v>
      </c>
      <c r="D29" s="98">
        <v>3.85</v>
      </c>
      <c r="E29" s="84">
        <f>F29*12*3852.9</f>
        <v>178003.98</v>
      </c>
      <c r="F29" s="98">
        <v>3.85</v>
      </c>
      <c r="G29" s="86">
        <f>C29-E29</f>
        <v>0</v>
      </c>
      <c r="H29" s="98">
        <f>D29-F29</f>
        <v>0</v>
      </c>
      <c r="I29" s="87"/>
      <c r="J29" s="71"/>
      <c r="K29" s="72" t="s">
        <v>76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74"/>
    </row>
    <row r="30" spans="1:35" ht="15.75" x14ac:dyDescent="0.25">
      <c r="A30" s="81" t="s">
        <v>77</v>
      </c>
      <c r="B30" s="99" t="s">
        <v>57</v>
      </c>
      <c r="C30" s="88"/>
      <c r="D30" s="89"/>
      <c r="E30" s="100"/>
      <c r="F30" s="89"/>
      <c r="G30" s="88"/>
      <c r="H30" s="89"/>
      <c r="I30" s="76"/>
      <c r="J30" s="101"/>
      <c r="K30" s="102"/>
      <c r="L30" s="63"/>
      <c r="M30" s="63"/>
      <c r="N30" s="63"/>
      <c r="O30" s="63"/>
      <c r="P30" s="63"/>
      <c r="Q30" s="63"/>
      <c r="R30" s="63"/>
      <c r="S30" s="92"/>
      <c r="T30" s="92"/>
      <c r="U30" s="92"/>
      <c r="V30" s="92"/>
      <c r="W30" s="92"/>
      <c r="X30" s="93"/>
    </row>
    <row r="31" spans="1:35" ht="15.75" x14ac:dyDescent="0.25">
      <c r="A31" s="81" t="s">
        <v>78</v>
      </c>
      <c r="B31" s="99" t="s">
        <v>59</v>
      </c>
      <c r="C31" s="88"/>
      <c r="D31" s="89"/>
      <c r="E31" s="100"/>
      <c r="F31" s="89"/>
      <c r="G31" s="88"/>
      <c r="H31" s="89"/>
      <c r="I31" s="76"/>
      <c r="J31" s="103" t="s">
        <v>79</v>
      </c>
      <c r="K31" s="49" t="s">
        <v>80</v>
      </c>
      <c r="L31" s="104">
        <f>L13+L28</f>
        <v>-266114.87200000003</v>
      </c>
      <c r="M31" s="104"/>
      <c r="N31" s="104"/>
      <c r="O31" s="104"/>
      <c r="P31" s="104"/>
      <c r="Q31" s="104"/>
      <c r="R31" s="104"/>
      <c r="S31" s="63"/>
      <c r="T31" s="63"/>
      <c r="U31" s="63"/>
      <c r="V31" s="63"/>
      <c r="W31" s="63"/>
      <c r="X31" s="73"/>
    </row>
    <row r="32" spans="1:35" ht="15.75" x14ac:dyDescent="0.25">
      <c r="A32" s="81" t="s">
        <v>81</v>
      </c>
      <c r="B32" s="99" t="s">
        <v>82</v>
      </c>
      <c r="C32" s="88"/>
      <c r="D32" s="89"/>
      <c r="E32" s="100"/>
      <c r="F32" s="89"/>
      <c r="G32" s="88"/>
      <c r="H32" s="89"/>
      <c r="I32" s="76"/>
      <c r="J32" s="71"/>
      <c r="K32" s="49" t="s">
        <v>1</v>
      </c>
      <c r="L32" s="63"/>
      <c r="M32" s="92"/>
      <c r="N32" s="92"/>
      <c r="O32" s="92"/>
      <c r="P32" s="92"/>
      <c r="Q32" s="92"/>
      <c r="R32" s="92"/>
      <c r="S32" s="63"/>
      <c r="T32" s="63"/>
      <c r="U32" s="63"/>
      <c r="V32" s="63"/>
      <c r="W32" s="63"/>
      <c r="X32" s="73"/>
    </row>
    <row r="33" spans="1:24" ht="15.75" x14ac:dyDescent="0.25">
      <c r="A33" s="81" t="s">
        <v>83</v>
      </c>
      <c r="B33" s="99" t="s">
        <v>84</v>
      </c>
      <c r="C33" s="88"/>
      <c r="D33" s="89"/>
      <c r="E33" s="100"/>
      <c r="F33" s="89"/>
      <c r="G33" s="88"/>
      <c r="H33" s="89"/>
      <c r="I33" s="76"/>
      <c r="J33" s="71"/>
      <c r="K33" s="72" t="s">
        <v>85</v>
      </c>
      <c r="L33" s="92"/>
      <c r="M33" s="92"/>
      <c r="N33" s="92"/>
      <c r="O33" s="92"/>
      <c r="P33" s="92"/>
      <c r="Q33" s="92"/>
      <c r="R33" s="92"/>
      <c r="S33" s="63"/>
      <c r="T33" s="63"/>
      <c r="U33" s="63"/>
      <c r="V33" s="63"/>
      <c r="W33" s="63"/>
      <c r="X33" s="73"/>
    </row>
    <row r="34" spans="1:24" ht="15.75" x14ac:dyDescent="0.25">
      <c r="A34" s="81" t="s">
        <v>86</v>
      </c>
      <c r="B34" s="99" t="s">
        <v>87</v>
      </c>
      <c r="C34" s="88"/>
      <c r="D34" s="89"/>
      <c r="E34" s="100"/>
      <c r="F34" s="89"/>
      <c r="G34" s="88"/>
      <c r="H34" s="89"/>
      <c r="I34" s="76"/>
      <c r="J34" s="71"/>
      <c r="K34" s="72" t="s">
        <v>88</v>
      </c>
      <c r="L34" s="63">
        <v>0</v>
      </c>
      <c r="M34" s="105"/>
      <c r="N34" s="105"/>
      <c r="O34" s="105"/>
      <c r="P34" s="105"/>
      <c r="Q34" s="105"/>
      <c r="R34" s="105"/>
      <c r="S34" s="63"/>
      <c r="T34" s="63"/>
      <c r="U34" s="63"/>
      <c r="V34" s="63"/>
      <c r="W34" s="63"/>
      <c r="X34" s="73"/>
    </row>
    <row r="35" spans="1:24" ht="15.75" x14ac:dyDescent="0.25">
      <c r="A35" s="65" t="s">
        <v>63</v>
      </c>
      <c r="B35" s="99" t="s">
        <v>89</v>
      </c>
      <c r="C35" s="88"/>
      <c r="D35" s="89"/>
      <c r="E35" s="100"/>
      <c r="F35" s="89"/>
      <c r="G35" s="88"/>
      <c r="H35" s="89"/>
      <c r="I35" s="76"/>
      <c r="J35" s="71"/>
      <c r="K35" s="72"/>
      <c r="L35" s="63"/>
      <c r="M35" s="92"/>
      <c r="N35" s="92"/>
      <c r="O35" s="92"/>
      <c r="P35" s="92"/>
      <c r="Q35" s="92"/>
      <c r="R35" s="92"/>
      <c r="S35" s="63"/>
      <c r="T35" s="63"/>
      <c r="U35" s="63"/>
      <c r="V35" s="63"/>
      <c r="W35" s="63"/>
      <c r="X35" s="73"/>
    </row>
    <row r="36" spans="1:24" ht="15.75" x14ac:dyDescent="0.25">
      <c r="A36" s="65" t="s">
        <v>66</v>
      </c>
      <c r="B36" s="99" t="s">
        <v>90</v>
      </c>
      <c r="C36" s="88"/>
      <c r="D36" s="89"/>
      <c r="E36" s="100"/>
      <c r="F36" s="89"/>
      <c r="G36" s="88"/>
      <c r="H36" s="89"/>
      <c r="I36" s="76"/>
      <c r="J36" s="71"/>
      <c r="K36" s="72"/>
      <c r="L36" s="63"/>
      <c r="M36" s="92"/>
      <c r="N36" s="92"/>
      <c r="O36" s="92"/>
      <c r="P36" s="92"/>
      <c r="Q36" s="92"/>
      <c r="R36" s="92"/>
      <c r="S36" s="63"/>
      <c r="T36" s="63"/>
      <c r="U36" s="63"/>
      <c r="V36" s="63"/>
      <c r="W36" s="63"/>
      <c r="X36" s="73"/>
    </row>
    <row r="37" spans="1:24" ht="15.75" x14ac:dyDescent="0.25">
      <c r="A37" s="65" t="s">
        <v>69</v>
      </c>
      <c r="B37" s="99" t="s">
        <v>91</v>
      </c>
      <c r="C37" s="88"/>
      <c r="D37" s="89"/>
      <c r="E37" s="100"/>
      <c r="F37" s="89"/>
      <c r="G37" s="88"/>
      <c r="H37" s="89"/>
      <c r="I37" s="76"/>
      <c r="J37" s="71"/>
      <c r="K37" s="49"/>
      <c r="L37" s="104"/>
      <c r="M37" s="92"/>
      <c r="N37" s="92"/>
      <c r="O37" s="92"/>
      <c r="P37" s="92"/>
      <c r="Q37" s="92"/>
      <c r="R37" s="92"/>
      <c r="S37" s="63"/>
      <c r="T37" s="63"/>
      <c r="U37" s="63"/>
      <c r="V37" s="63"/>
      <c r="W37" s="63"/>
      <c r="X37" s="73"/>
    </row>
    <row r="38" spans="1:24" ht="15.75" x14ac:dyDescent="0.25">
      <c r="A38" s="65" t="s">
        <v>71</v>
      </c>
      <c r="B38" s="99" t="s">
        <v>92</v>
      </c>
      <c r="C38" s="88"/>
      <c r="D38" s="89"/>
      <c r="E38" s="100"/>
      <c r="F38" s="89"/>
      <c r="G38" s="88"/>
      <c r="H38" s="89"/>
      <c r="I38" s="76"/>
      <c r="J38" s="71"/>
      <c r="K38" s="49" t="s">
        <v>93</v>
      </c>
      <c r="L38" s="92"/>
      <c r="M38" s="92"/>
      <c r="N38" s="92"/>
      <c r="O38" s="92"/>
      <c r="P38" s="92"/>
      <c r="Q38" s="92"/>
      <c r="R38" s="92"/>
      <c r="S38" s="63"/>
      <c r="T38" s="63"/>
      <c r="U38" s="63"/>
      <c r="V38" s="63"/>
      <c r="W38" s="63"/>
      <c r="X38" s="73"/>
    </row>
    <row r="39" spans="1:24" ht="16.5" thickBot="1" x14ac:dyDescent="0.3">
      <c r="A39" s="65" t="s">
        <v>73</v>
      </c>
      <c r="B39" s="99" t="s">
        <v>94</v>
      </c>
      <c r="C39" s="88"/>
      <c r="D39" s="89"/>
      <c r="E39" s="100"/>
      <c r="F39" s="89"/>
      <c r="G39" s="88"/>
      <c r="H39" s="89"/>
      <c r="I39" s="76"/>
      <c r="J39" s="106"/>
      <c r="K39" s="107" t="s">
        <v>95</v>
      </c>
      <c r="L39" s="107"/>
      <c r="M39" s="107"/>
      <c r="N39" s="107"/>
      <c r="O39" s="107"/>
      <c r="P39" s="107"/>
      <c r="Q39" s="107"/>
      <c r="R39" s="107"/>
      <c r="S39" s="108"/>
      <c r="T39" s="108"/>
      <c r="U39" s="108"/>
      <c r="V39" s="108"/>
      <c r="W39" s="108"/>
      <c r="X39" s="109"/>
    </row>
    <row r="40" spans="1:24" ht="15.75" x14ac:dyDescent="0.25">
      <c r="A40" s="65"/>
      <c r="B40" s="99" t="s">
        <v>96</v>
      </c>
      <c r="C40" s="88"/>
      <c r="D40" s="89"/>
      <c r="E40" s="100"/>
      <c r="F40" s="89"/>
      <c r="G40" s="88"/>
      <c r="H40" s="89"/>
      <c r="I40" s="76"/>
      <c r="K40" s="3"/>
      <c r="L40" s="3"/>
      <c r="M40" s="3"/>
      <c r="N40" s="3"/>
      <c r="O40" s="3"/>
      <c r="P40" s="3"/>
      <c r="Q40" s="3"/>
      <c r="R40" s="3"/>
      <c r="S40" s="110"/>
      <c r="T40" s="110"/>
      <c r="U40" s="110"/>
      <c r="V40" s="110"/>
      <c r="W40" s="110"/>
      <c r="X40" s="3"/>
    </row>
    <row r="41" spans="1:24" ht="15.75" x14ac:dyDescent="0.25">
      <c r="A41" s="65"/>
      <c r="B41" s="99" t="s">
        <v>97</v>
      </c>
      <c r="C41" s="88"/>
      <c r="D41" s="89"/>
      <c r="E41" s="100"/>
      <c r="F41" s="89"/>
      <c r="G41" s="88"/>
      <c r="H41" s="89"/>
      <c r="I41" s="76"/>
      <c r="K41" s="3" t="s">
        <v>1</v>
      </c>
      <c r="L41" s="3"/>
      <c r="M41" s="3"/>
      <c r="N41" s="3"/>
      <c r="O41" s="3"/>
      <c r="P41" s="3"/>
      <c r="Q41" s="3"/>
      <c r="R41" s="3"/>
      <c r="S41" s="110"/>
      <c r="T41" s="110"/>
      <c r="U41" s="110"/>
      <c r="V41" s="110"/>
      <c r="W41" s="3"/>
      <c r="X41" s="3"/>
    </row>
    <row r="42" spans="1:24" ht="15.75" x14ac:dyDescent="0.25">
      <c r="A42" s="65"/>
      <c r="B42" s="99" t="s">
        <v>98</v>
      </c>
      <c r="C42" s="88"/>
      <c r="D42" s="89"/>
      <c r="E42" s="100"/>
      <c r="F42" s="89"/>
      <c r="G42" s="88"/>
      <c r="H42" s="89"/>
      <c r="I42" s="7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x14ac:dyDescent="0.25">
      <c r="A43" s="77"/>
      <c r="B43" s="78"/>
      <c r="C43" s="94"/>
      <c r="D43" s="111"/>
      <c r="E43" s="112"/>
      <c r="F43" s="111"/>
      <c r="G43" s="94"/>
      <c r="H43" s="111"/>
      <c r="I43" s="76"/>
      <c r="K43" s="3" t="s">
        <v>99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x14ac:dyDescent="0.25">
      <c r="A44" s="96" t="s">
        <v>100</v>
      </c>
      <c r="B44" s="113" t="s">
        <v>101</v>
      </c>
      <c r="C44" s="82">
        <f>D44*12*3852.9</f>
        <v>61954.632000000005</v>
      </c>
      <c r="D44" s="98">
        <v>1.34</v>
      </c>
      <c r="E44" s="82">
        <f>F44*12*3852.9</f>
        <v>61954.632000000005</v>
      </c>
      <c r="F44" s="98">
        <v>1.34</v>
      </c>
      <c r="G44" s="86">
        <f>C44-E44</f>
        <v>0</v>
      </c>
      <c r="H44" s="98">
        <f>D44-F44</f>
        <v>0</v>
      </c>
      <c r="I44" s="8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x14ac:dyDescent="0.25">
      <c r="A45" s="81" t="s">
        <v>102</v>
      </c>
      <c r="B45" s="66" t="s">
        <v>103</v>
      </c>
      <c r="C45" s="88"/>
      <c r="D45" s="89" t="s">
        <v>1</v>
      </c>
      <c r="E45" s="100"/>
      <c r="F45" s="89" t="s">
        <v>1</v>
      </c>
      <c r="G45" s="88"/>
      <c r="H45" s="89" t="s">
        <v>1</v>
      </c>
      <c r="I45" s="76"/>
      <c r="K45" s="3"/>
      <c r="L45" s="3"/>
      <c r="M45" s="3"/>
      <c r="N45" s="3"/>
      <c r="O45" s="3"/>
      <c r="P45" s="3"/>
      <c r="Q45" s="3"/>
      <c r="R45" s="3"/>
      <c r="S45" s="110"/>
      <c r="T45" s="110"/>
      <c r="U45" s="110"/>
      <c r="V45" s="110"/>
      <c r="W45" s="110"/>
      <c r="X45" s="110"/>
    </row>
    <row r="46" spans="1:24" ht="15.75" x14ac:dyDescent="0.25">
      <c r="A46" s="81" t="s">
        <v>77</v>
      </c>
      <c r="B46" s="66" t="s">
        <v>104</v>
      </c>
      <c r="C46" s="88"/>
      <c r="D46" s="89"/>
      <c r="E46" s="100"/>
      <c r="F46" s="89"/>
      <c r="G46" s="88"/>
      <c r="H46" s="89"/>
      <c r="I46" s="76"/>
      <c r="K46" s="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15.75" x14ac:dyDescent="0.25">
      <c r="A47" s="81"/>
      <c r="B47" s="66"/>
      <c r="C47" s="94"/>
      <c r="D47" s="111"/>
      <c r="E47" s="112"/>
      <c r="F47" s="111"/>
      <c r="G47" s="88"/>
      <c r="H47" s="89"/>
      <c r="I47" s="76"/>
      <c r="K47" s="3"/>
      <c r="M47" s="114"/>
      <c r="N47" s="114"/>
      <c r="O47" s="114"/>
      <c r="P47" s="114"/>
      <c r="Q47" s="114"/>
      <c r="R47" s="114"/>
      <c r="S47" s="110"/>
      <c r="T47" s="110"/>
      <c r="U47" s="110"/>
      <c r="V47" s="110"/>
    </row>
    <row r="48" spans="1:24" x14ac:dyDescent="0.25">
      <c r="A48" s="96" t="s">
        <v>105</v>
      </c>
      <c r="B48" s="113"/>
      <c r="C48" s="82">
        <f>D48*12*3852.9</f>
        <v>49008.888000000006</v>
      </c>
      <c r="D48" s="83">
        <v>1.06</v>
      </c>
      <c r="E48" s="84">
        <f>F48*12*3852.9</f>
        <v>49008.888000000006</v>
      </c>
      <c r="F48" s="83">
        <v>1.06</v>
      </c>
      <c r="G48" s="86">
        <f>C48-E48</f>
        <v>0</v>
      </c>
      <c r="H48" s="98">
        <f>D48-F48</f>
        <v>0</v>
      </c>
      <c r="I48" s="87"/>
    </row>
    <row r="49" spans="1:9" x14ac:dyDescent="0.25">
      <c r="A49" s="81" t="s">
        <v>106</v>
      </c>
      <c r="B49" s="66" t="s">
        <v>107</v>
      </c>
      <c r="C49" s="88"/>
      <c r="D49" s="83"/>
      <c r="E49" s="100"/>
      <c r="F49" s="83"/>
      <c r="G49" s="88"/>
      <c r="H49" s="89"/>
      <c r="I49" s="76"/>
    </row>
    <row r="50" spans="1:9" x14ac:dyDescent="0.25">
      <c r="A50" s="115" t="s">
        <v>108</v>
      </c>
      <c r="B50" s="116"/>
      <c r="C50" s="94"/>
      <c r="D50" s="111"/>
      <c r="E50" s="112"/>
      <c r="F50" s="111"/>
      <c r="G50" s="94"/>
      <c r="H50" s="111"/>
      <c r="I50" s="87"/>
    </row>
    <row r="51" spans="1:9" x14ac:dyDescent="0.25">
      <c r="A51" s="117" t="s">
        <v>109</v>
      </c>
      <c r="B51" s="66" t="s">
        <v>110</v>
      </c>
      <c r="C51" s="82">
        <f>D51*12*3852.9</f>
        <v>222389.38800000001</v>
      </c>
      <c r="D51" s="98">
        <v>4.8099999999999996</v>
      </c>
      <c r="E51" s="82">
        <f>F51*12*3852.9</f>
        <v>222389.38800000001</v>
      </c>
      <c r="F51" s="83">
        <v>4.8099999999999996</v>
      </c>
      <c r="G51" s="86">
        <f>C51-E51</f>
        <v>0</v>
      </c>
      <c r="H51" s="98">
        <f>D51-F51</f>
        <v>0</v>
      </c>
      <c r="I51" s="87"/>
    </row>
    <row r="52" spans="1:9" x14ac:dyDescent="0.25">
      <c r="A52" s="118" t="s">
        <v>111</v>
      </c>
      <c r="B52" s="66" t="s">
        <v>112</v>
      </c>
      <c r="C52" s="119"/>
      <c r="D52" s="83"/>
      <c r="E52" s="100"/>
      <c r="F52" s="120"/>
      <c r="G52" s="119"/>
      <c r="H52" s="83"/>
      <c r="I52" s="76"/>
    </row>
    <row r="53" spans="1:9" x14ac:dyDescent="0.25">
      <c r="A53" s="118" t="s">
        <v>113</v>
      </c>
      <c r="B53" s="66" t="s">
        <v>114</v>
      </c>
      <c r="C53" s="119"/>
      <c r="D53" s="83"/>
      <c r="E53" s="100"/>
      <c r="F53" s="120"/>
      <c r="G53" s="119"/>
      <c r="H53" s="83"/>
      <c r="I53" s="76"/>
    </row>
    <row r="54" spans="1:9" x14ac:dyDescent="0.25">
      <c r="A54" s="65" t="s">
        <v>63</v>
      </c>
      <c r="B54" s="66" t="s">
        <v>115</v>
      </c>
      <c r="C54" s="119"/>
      <c r="D54" s="83"/>
      <c r="E54" s="100"/>
      <c r="F54" s="120"/>
      <c r="G54" s="119"/>
      <c r="H54" s="83"/>
      <c r="I54" s="76"/>
    </row>
    <row r="55" spans="1:9" x14ac:dyDescent="0.25">
      <c r="A55" s="65" t="s">
        <v>66</v>
      </c>
      <c r="B55" s="66" t="s">
        <v>116</v>
      </c>
      <c r="C55" s="119"/>
      <c r="D55" s="83"/>
      <c r="E55" s="100"/>
      <c r="F55" s="120"/>
      <c r="G55" s="119"/>
      <c r="H55" s="83"/>
      <c r="I55" s="76"/>
    </row>
    <row r="56" spans="1:9" x14ac:dyDescent="0.25">
      <c r="A56" s="65" t="s">
        <v>69</v>
      </c>
      <c r="B56" s="66" t="s">
        <v>117</v>
      </c>
      <c r="C56" s="119"/>
      <c r="D56" s="83"/>
      <c r="E56" s="100"/>
      <c r="F56" s="120"/>
      <c r="G56" s="119"/>
      <c r="H56" s="83"/>
      <c r="I56" s="76"/>
    </row>
    <row r="57" spans="1:9" x14ac:dyDescent="0.25">
      <c r="A57" s="65" t="s">
        <v>71</v>
      </c>
      <c r="B57" s="66" t="s">
        <v>118</v>
      </c>
      <c r="C57" s="119"/>
      <c r="D57" s="83"/>
      <c r="E57" s="100"/>
      <c r="F57" s="120"/>
      <c r="G57" s="119"/>
      <c r="H57" s="83"/>
      <c r="I57" s="87"/>
    </row>
    <row r="58" spans="1:9" x14ac:dyDescent="0.25">
      <c r="A58" s="65" t="s">
        <v>73</v>
      </c>
      <c r="B58" s="66" t="s">
        <v>119</v>
      </c>
      <c r="C58" s="119"/>
      <c r="D58" s="83"/>
      <c r="E58" s="100"/>
      <c r="F58" s="120"/>
      <c r="G58" s="119"/>
      <c r="H58" s="83"/>
      <c r="I58" s="87"/>
    </row>
    <row r="59" spans="1:9" x14ac:dyDescent="0.25">
      <c r="A59" s="65"/>
      <c r="B59" s="66" t="s">
        <v>120</v>
      </c>
      <c r="C59" s="119"/>
      <c r="D59" s="83"/>
      <c r="E59" s="100"/>
      <c r="F59" s="120"/>
      <c r="G59" s="119"/>
      <c r="H59" s="83"/>
      <c r="I59" s="87"/>
    </row>
    <row r="60" spans="1:9" x14ac:dyDescent="0.25">
      <c r="A60" s="65"/>
      <c r="B60" s="66" t="s">
        <v>121</v>
      </c>
      <c r="C60" s="119"/>
      <c r="D60" s="83"/>
      <c r="E60" s="100"/>
      <c r="F60" s="120"/>
      <c r="G60" s="119"/>
      <c r="H60" s="83"/>
      <c r="I60" s="87"/>
    </row>
    <row r="61" spans="1:9" x14ac:dyDescent="0.25">
      <c r="A61" s="65"/>
      <c r="B61" s="66" t="s">
        <v>122</v>
      </c>
      <c r="C61" s="94"/>
      <c r="D61" s="111"/>
      <c r="E61" s="112"/>
      <c r="F61" s="121"/>
      <c r="G61" s="88"/>
      <c r="H61" s="89"/>
      <c r="I61" s="87"/>
    </row>
    <row r="62" spans="1:9" x14ac:dyDescent="0.25">
      <c r="A62" s="117" t="s">
        <v>123</v>
      </c>
      <c r="B62" s="113" t="s">
        <v>124</v>
      </c>
      <c r="C62" s="84">
        <f>D62*12*3852.9</f>
        <v>399006.32400000002</v>
      </c>
      <c r="D62" s="83">
        <v>8.6300000000000008</v>
      </c>
      <c r="E62" s="84">
        <f>F62*12*3852.9</f>
        <v>399006.32400000002</v>
      </c>
      <c r="F62" s="98">
        <v>8.6300000000000008</v>
      </c>
      <c r="G62" s="86">
        <f>C62-E62</f>
        <v>0</v>
      </c>
      <c r="H62" s="98">
        <f>D62-F62</f>
        <v>0</v>
      </c>
      <c r="I62" s="87"/>
    </row>
    <row r="63" spans="1:9" x14ac:dyDescent="0.25">
      <c r="A63" s="118" t="s">
        <v>125</v>
      </c>
      <c r="B63" s="66" t="s">
        <v>126</v>
      </c>
      <c r="C63" s="88"/>
      <c r="D63" s="89"/>
      <c r="E63" s="100"/>
      <c r="F63" s="121"/>
      <c r="G63" s="88"/>
      <c r="H63" s="89"/>
      <c r="I63" s="87"/>
    </row>
    <row r="64" spans="1:9" x14ac:dyDescent="0.25">
      <c r="A64" s="118" t="s">
        <v>127</v>
      </c>
      <c r="B64" s="66" t="s">
        <v>128</v>
      </c>
      <c r="C64" s="88"/>
      <c r="D64" s="89"/>
      <c r="E64" s="100"/>
      <c r="F64" s="121"/>
      <c r="G64" s="88"/>
      <c r="H64" s="89"/>
      <c r="I64" s="87"/>
    </row>
    <row r="65" spans="1:9" x14ac:dyDescent="0.25">
      <c r="A65" s="65"/>
      <c r="B65" s="66"/>
      <c r="C65" s="88"/>
      <c r="D65" s="89"/>
      <c r="E65" s="100"/>
      <c r="F65" s="121"/>
      <c r="G65" s="88"/>
      <c r="H65" s="89"/>
      <c r="I65" s="87"/>
    </row>
    <row r="66" spans="1:9" x14ac:dyDescent="0.25">
      <c r="A66" s="122" t="s">
        <v>129</v>
      </c>
      <c r="B66" s="123" t="s">
        <v>130</v>
      </c>
      <c r="C66" s="86"/>
      <c r="D66" s="98"/>
      <c r="E66" s="124"/>
      <c r="F66" s="125"/>
      <c r="G66" s="86"/>
      <c r="H66" s="98"/>
      <c r="I66" s="87"/>
    </row>
    <row r="67" spans="1:9" x14ac:dyDescent="0.25">
      <c r="A67" s="126" t="s">
        <v>131</v>
      </c>
      <c r="B67" s="127" t="s">
        <v>132</v>
      </c>
      <c r="C67" s="88"/>
      <c r="D67" s="89"/>
      <c r="E67" s="100"/>
      <c r="F67" s="121"/>
      <c r="G67" s="88"/>
      <c r="H67" s="89"/>
      <c r="I67" s="76"/>
    </row>
    <row r="68" spans="1:9" x14ac:dyDescent="0.25">
      <c r="A68" s="128" t="s">
        <v>133</v>
      </c>
      <c r="B68" s="127" t="s">
        <v>134</v>
      </c>
      <c r="C68" s="88"/>
      <c r="D68" s="89"/>
      <c r="E68" s="100"/>
      <c r="F68" s="121"/>
      <c r="G68" s="88"/>
      <c r="H68" s="89"/>
      <c r="I68" s="76"/>
    </row>
    <row r="69" spans="1:9" x14ac:dyDescent="0.25">
      <c r="A69" s="65"/>
      <c r="B69" s="127" t="s">
        <v>135</v>
      </c>
      <c r="C69" s="88"/>
      <c r="D69" s="89"/>
      <c r="E69" s="100"/>
      <c r="F69" s="121"/>
      <c r="G69" s="88"/>
      <c r="H69" s="89"/>
      <c r="I69" s="76"/>
    </row>
    <row r="70" spans="1:9" x14ac:dyDescent="0.25">
      <c r="A70" s="65"/>
      <c r="B70" s="127" t="s">
        <v>136</v>
      </c>
      <c r="C70" s="88"/>
      <c r="D70" s="89"/>
      <c r="E70" s="100"/>
      <c r="F70" s="121"/>
      <c r="G70" s="88"/>
      <c r="H70" s="89"/>
      <c r="I70" s="76"/>
    </row>
    <row r="71" spans="1:9" x14ac:dyDescent="0.25">
      <c r="A71" s="65"/>
      <c r="B71" s="127" t="s">
        <v>137</v>
      </c>
      <c r="C71" s="88"/>
      <c r="D71" s="89"/>
      <c r="E71" s="100"/>
      <c r="F71" s="121"/>
      <c r="G71" s="88"/>
      <c r="H71" s="89"/>
      <c r="I71" s="76"/>
    </row>
    <row r="72" spans="1:9" x14ac:dyDescent="0.25">
      <c r="A72" s="65"/>
      <c r="B72" s="127" t="s">
        <v>138</v>
      </c>
      <c r="C72" s="88"/>
      <c r="D72" s="89"/>
      <c r="E72" s="100"/>
      <c r="F72" s="121"/>
      <c r="G72" s="88"/>
      <c r="H72" s="89"/>
      <c r="I72" s="87"/>
    </row>
    <row r="73" spans="1:9" x14ac:dyDescent="0.25">
      <c r="A73" s="65"/>
      <c r="B73" s="66" t="s">
        <v>139</v>
      </c>
      <c r="C73" s="88"/>
      <c r="D73" s="89"/>
      <c r="E73" s="100"/>
      <c r="F73" s="121"/>
      <c r="G73" s="88"/>
      <c r="H73" s="89"/>
      <c r="I73" s="76"/>
    </row>
    <row r="74" spans="1:9" x14ac:dyDescent="0.25">
      <c r="A74" s="65"/>
      <c r="B74" s="66"/>
      <c r="C74" s="88"/>
      <c r="D74" s="89"/>
      <c r="E74" s="100"/>
      <c r="F74" s="121"/>
      <c r="G74" s="88"/>
      <c r="H74" s="89"/>
      <c r="I74" s="76"/>
    </row>
    <row r="75" spans="1:9" x14ac:dyDescent="0.25">
      <c r="A75" s="65"/>
      <c r="B75" s="66"/>
      <c r="C75" s="88"/>
      <c r="D75" s="89"/>
      <c r="E75" s="100"/>
      <c r="F75" s="121"/>
      <c r="G75" s="88"/>
      <c r="H75" s="89"/>
      <c r="I75" s="76"/>
    </row>
    <row r="76" spans="1:9" x14ac:dyDescent="0.25">
      <c r="A76" s="65"/>
      <c r="B76" s="66"/>
      <c r="C76" s="88"/>
      <c r="D76" s="89"/>
      <c r="E76" s="100"/>
      <c r="F76" s="121"/>
      <c r="G76" s="88"/>
      <c r="H76" s="89"/>
      <c r="I76" s="76"/>
    </row>
    <row r="77" spans="1:9" x14ac:dyDescent="0.25">
      <c r="A77" s="65"/>
      <c r="B77" s="66"/>
      <c r="C77" s="88"/>
      <c r="D77" s="89"/>
      <c r="E77" s="100"/>
      <c r="F77" s="121"/>
      <c r="G77" s="88"/>
      <c r="H77" s="89"/>
      <c r="I77" s="76"/>
    </row>
    <row r="78" spans="1:9" x14ac:dyDescent="0.25">
      <c r="A78" s="65"/>
      <c r="B78" s="66"/>
      <c r="C78" s="88"/>
      <c r="D78" s="89"/>
      <c r="E78" s="100"/>
      <c r="F78" s="121"/>
      <c r="G78" s="88"/>
      <c r="H78" s="89"/>
      <c r="I78" s="76"/>
    </row>
    <row r="79" spans="1:9" x14ac:dyDescent="0.25">
      <c r="A79" s="77"/>
      <c r="B79" s="129"/>
      <c r="C79" s="94"/>
      <c r="D79" s="111"/>
      <c r="E79" s="112"/>
      <c r="F79" s="130"/>
      <c r="G79" s="94"/>
      <c r="H79" s="111"/>
      <c r="I79" s="76"/>
    </row>
    <row r="80" spans="1:9" x14ac:dyDescent="0.25">
      <c r="A80" s="131" t="s">
        <v>140</v>
      </c>
      <c r="B80" s="123" t="s">
        <v>141</v>
      </c>
      <c r="C80" s="86"/>
      <c r="D80" s="98"/>
      <c r="E80" s="124"/>
      <c r="F80" s="125"/>
      <c r="G80" s="86"/>
      <c r="H80" s="98"/>
      <c r="I80" s="76"/>
    </row>
    <row r="81" spans="1:9" x14ac:dyDescent="0.25">
      <c r="A81" s="65" t="s">
        <v>131</v>
      </c>
      <c r="B81" s="127" t="s">
        <v>142</v>
      </c>
      <c r="C81" s="88"/>
      <c r="D81" s="89"/>
      <c r="E81" s="100"/>
      <c r="F81" s="121"/>
      <c r="G81" s="88"/>
      <c r="H81" s="89"/>
      <c r="I81" s="76"/>
    </row>
    <row r="82" spans="1:9" x14ac:dyDescent="0.25">
      <c r="A82" s="65" t="s">
        <v>143</v>
      </c>
      <c r="B82" s="127" t="s">
        <v>144</v>
      </c>
      <c r="C82" s="88"/>
      <c r="D82" s="89"/>
      <c r="E82" s="100"/>
      <c r="F82" s="121"/>
      <c r="G82" s="88"/>
      <c r="H82" s="89"/>
      <c r="I82" s="76"/>
    </row>
    <row r="83" spans="1:9" x14ac:dyDescent="0.25">
      <c r="A83" s="65"/>
      <c r="B83" s="127" t="s">
        <v>145</v>
      </c>
      <c r="C83" s="88"/>
      <c r="D83" s="89"/>
      <c r="E83" s="100"/>
      <c r="F83" s="121"/>
      <c r="G83" s="88"/>
      <c r="H83" s="89"/>
      <c r="I83" s="76"/>
    </row>
    <row r="84" spans="1:9" x14ac:dyDescent="0.25">
      <c r="A84" s="65"/>
      <c r="B84" s="127" t="s">
        <v>146</v>
      </c>
      <c r="C84" s="88"/>
      <c r="D84" s="89"/>
      <c r="E84" s="100"/>
      <c r="F84" s="121"/>
      <c r="G84" s="88"/>
      <c r="H84" s="89"/>
      <c r="I84" s="76"/>
    </row>
    <row r="85" spans="1:9" x14ac:dyDescent="0.25">
      <c r="A85" s="65"/>
      <c r="B85" s="127" t="s">
        <v>136</v>
      </c>
      <c r="C85" s="88"/>
      <c r="D85" s="89"/>
      <c r="E85" s="100"/>
      <c r="F85" s="121"/>
      <c r="G85" s="88"/>
      <c r="H85" s="89"/>
      <c r="I85" s="76"/>
    </row>
    <row r="86" spans="1:9" x14ac:dyDescent="0.25">
      <c r="A86" s="65"/>
      <c r="B86" s="127" t="s">
        <v>137</v>
      </c>
      <c r="C86" s="88"/>
      <c r="D86" s="89"/>
      <c r="E86" s="100"/>
      <c r="F86" s="121"/>
      <c r="G86" s="88"/>
      <c r="H86" s="89"/>
      <c r="I86" s="76"/>
    </row>
    <row r="87" spans="1:9" x14ac:dyDescent="0.25">
      <c r="A87" s="65"/>
      <c r="B87" s="127" t="s">
        <v>147</v>
      </c>
      <c r="C87" s="88"/>
      <c r="D87" s="89"/>
      <c r="E87" s="100"/>
      <c r="F87" s="121"/>
      <c r="G87" s="88"/>
      <c r="H87" s="89"/>
      <c r="I87" s="76"/>
    </row>
    <row r="88" spans="1:9" x14ac:dyDescent="0.25">
      <c r="A88" s="77"/>
      <c r="B88" s="132"/>
      <c r="C88" s="94"/>
      <c r="D88" s="111"/>
      <c r="E88" s="112"/>
      <c r="F88" s="130"/>
      <c r="G88" s="94"/>
      <c r="H88" s="111"/>
      <c r="I88" s="76"/>
    </row>
    <row r="89" spans="1:9" x14ac:dyDescent="0.25">
      <c r="A89" s="96" t="s">
        <v>148</v>
      </c>
      <c r="B89" s="113" t="s">
        <v>149</v>
      </c>
      <c r="C89" s="82">
        <f>D89*12*3852.9</f>
        <v>4623.4800000000005</v>
      </c>
      <c r="D89" s="85">
        <v>0.1</v>
      </c>
      <c r="E89" s="133">
        <v>3056.55</v>
      </c>
      <c r="F89" s="98">
        <v>7.0000000000000007E-2</v>
      </c>
      <c r="G89" s="86">
        <f>C89-E89</f>
        <v>1566.9300000000003</v>
      </c>
      <c r="H89" s="98">
        <f>D89-F89</f>
        <v>0.03</v>
      </c>
      <c r="I89" s="87"/>
    </row>
    <row r="90" spans="1:9" x14ac:dyDescent="0.25">
      <c r="A90" s="81" t="s">
        <v>150</v>
      </c>
      <c r="B90" s="66" t="s">
        <v>151</v>
      </c>
      <c r="C90" s="94"/>
      <c r="D90" s="111"/>
      <c r="E90" s="112"/>
      <c r="F90" s="121"/>
      <c r="G90" s="88"/>
      <c r="H90" s="89"/>
      <c r="I90" s="76"/>
    </row>
    <row r="91" spans="1:9" x14ac:dyDescent="0.25">
      <c r="A91" s="96" t="s">
        <v>152</v>
      </c>
      <c r="B91" s="134" t="s">
        <v>153</v>
      </c>
      <c r="C91" s="82">
        <f>D91*12*3852.9</f>
        <v>82760.292000000001</v>
      </c>
      <c r="D91" s="85">
        <v>1.79</v>
      </c>
      <c r="E91" s="82">
        <v>82660.289999999994</v>
      </c>
      <c r="F91" s="98">
        <v>1.79</v>
      </c>
      <c r="G91" s="86">
        <f>C91-E91</f>
        <v>100.00200000000768</v>
      </c>
      <c r="H91" s="98">
        <f>D91-F91</f>
        <v>0</v>
      </c>
      <c r="I91" s="135"/>
    </row>
    <row r="92" spans="1:9" x14ac:dyDescent="0.25">
      <c r="A92" s="81" t="s">
        <v>154</v>
      </c>
      <c r="B92" s="136"/>
      <c r="C92" s="94"/>
      <c r="D92" s="111"/>
      <c r="E92" s="112"/>
      <c r="F92" s="121"/>
      <c r="G92" s="88"/>
      <c r="H92" s="89"/>
      <c r="I92" s="76"/>
    </row>
    <row r="93" spans="1:9" x14ac:dyDescent="0.25">
      <c r="A93" s="96" t="s">
        <v>155</v>
      </c>
      <c r="B93" s="113" t="s">
        <v>107</v>
      </c>
      <c r="C93" s="82">
        <f>D93*12*3852.9</f>
        <v>4623.4800000000005</v>
      </c>
      <c r="D93" s="98">
        <v>0.1</v>
      </c>
      <c r="E93" s="124">
        <v>0</v>
      </c>
      <c r="F93" s="98">
        <v>0</v>
      </c>
      <c r="G93" s="86">
        <f>C93-E93</f>
        <v>4623.4800000000005</v>
      </c>
      <c r="H93" s="98">
        <f>D93-F93</f>
        <v>0.1</v>
      </c>
      <c r="I93" s="87"/>
    </row>
    <row r="94" spans="1:9" x14ac:dyDescent="0.25">
      <c r="A94" s="81" t="s">
        <v>156</v>
      </c>
      <c r="B94" s="66"/>
      <c r="C94" s="94"/>
      <c r="D94" s="111"/>
      <c r="E94" s="112"/>
      <c r="F94" s="121"/>
      <c r="G94" s="88"/>
      <c r="H94" s="89"/>
      <c r="I94" s="87"/>
    </row>
    <row r="95" spans="1:9" x14ac:dyDescent="0.25">
      <c r="A95" s="137" t="s">
        <v>157</v>
      </c>
      <c r="B95" s="113" t="s">
        <v>107</v>
      </c>
      <c r="C95" s="84">
        <f>D95*12*3852.9</f>
        <v>120210.48000000001</v>
      </c>
      <c r="D95" s="83">
        <v>2.6</v>
      </c>
      <c r="E95" s="84">
        <f>F95*12*3852.9</f>
        <v>120210.48000000001</v>
      </c>
      <c r="F95" s="125">
        <v>2.6</v>
      </c>
      <c r="G95" s="138">
        <f>C95-E95</f>
        <v>0</v>
      </c>
      <c r="H95" s="98">
        <f>D95-F95</f>
        <v>0</v>
      </c>
      <c r="I95" s="87"/>
    </row>
    <row r="96" spans="1:9" x14ac:dyDescent="0.25">
      <c r="A96" s="139" t="s">
        <v>158</v>
      </c>
      <c r="B96" s="129"/>
      <c r="C96" s="94"/>
      <c r="D96" s="111"/>
      <c r="E96" s="112"/>
      <c r="F96" s="130"/>
      <c r="G96" s="94"/>
      <c r="H96" s="111"/>
      <c r="I96" s="87"/>
    </row>
    <row r="97" spans="1:9" x14ac:dyDescent="0.25">
      <c r="A97" s="96" t="s">
        <v>159</v>
      </c>
      <c r="B97" s="113" t="s">
        <v>107</v>
      </c>
      <c r="C97" s="84">
        <f>D97*12*3852.9</f>
        <v>70276.896000000008</v>
      </c>
      <c r="D97" s="98">
        <v>1.52</v>
      </c>
      <c r="E97" s="84">
        <f>F97*12*3852.9</f>
        <v>70276.896000000008</v>
      </c>
      <c r="F97" s="98">
        <v>1.52</v>
      </c>
      <c r="G97" s="86">
        <f>C97-E97</f>
        <v>0</v>
      </c>
      <c r="H97" s="98">
        <f>D97-F97</f>
        <v>0</v>
      </c>
      <c r="I97" s="87"/>
    </row>
    <row r="98" spans="1:9" x14ac:dyDescent="0.25">
      <c r="A98" s="81" t="s">
        <v>160</v>
      </c>
      <c r="B98" s="66"/>
      <c r="C98" s="88"/>
      <c r="D98" s="89"/>
      <c r="E98" s="100"/>
      <c r="F98" s="121"/>
      <c r="G98" s="88"/>
      <c r="H98" s="89"/>
      <c r="I98" s="87"/>
    </row>
    <row r="99" spans="1:9" x14ac:dyDescent="0.25">
      <c r="A99" s="115" t="s">
        <v>161</v>
      </c>
      <c r="B99" s="129"/>
      <c r="C99" s="94"/>
      <c r="D99" s="111"/>
      <c r="E99" s="112"/>
      <c r="F99" s="130"/>
      <c r="G99" s="94"/>
      <c r="H99" s="111"/>
      <c r="I99" s="87"/>
    </row>
    <row r="100" spans="1:9" x14ac:dyDescent="0.25">
      <c r="A100" s="96" t="s">
        <v>162</v>
      </c>
      <c r="B100" s="66" t="s">
        <v>107</v>
      </c>
      <c r="C100" s="84">
        <f>D100*12*3852.9</f>
        <v>46697.148000000008</v>
      </c>
      <c r="D100" s="140">
        <v>1.01</v>
      </c>
      <c r="E100" s="84">
        <f>F100*12*3852.9</f>
        <v>46697.148000000008</v>
      </c>
      <c r="F100" s="140">
        <v>1.01</v>
      </c>
      <c r="G100" s="86">
        <f>C100-E100</f>
        <v>0</v>
      </c>
      <c r="H100" s="98">
        <f>D100-F100</f>
        <v>0</v>
      </c>
      <c r="I100" s="87"/>
    </row>
    <row r="101" spans="1:9" x14ac:dyDescent="0.25">
      <c r="A101" s="81" t="s">
        <v>163</v>
      </c>
      <c r="B101" s="66"/>
      <c r="C101" s="94"/>
      <c r="D101" s="95"/>
      <c r="E101" s="112"/>
      <c r="F101" s="141"/>
      <c r="G101" s="94"/>
      <c r="H101" s="111"/>
      <c r="I101" s="87"/>
    </row>
    <row r="102" spans="1:9" x14ac:dyDescent="0.25">
      <c r="A102" s="96" t="s">
        <v>164</v>
      </c>
      <c r="B102" s="113" t="s">
        <v>107</v>
      </c>
      <c r="C102" s="84">
        <f>D102*12*3852.9</f>
        <v>48084.192000000003</v>
      </c>
      <c r="D102" s="140">
        <v>1.04</v>
      </c>
      <c r="E102" s="84">
        <f>F102*12*3852.9</f>
        <v>48084.192000000003</v>
      </c>
      <c r="F102" s="140">
        <v>1.04</v>
      </c>
      <c r="G102" s="86">
        <f>C102-E102</f>
        <v>0</v>
      </c>
      <c r="H102" s="98">
        <f>D102-F102</f>
        <v>0</v>
      </c>
      <c r="I102" s="87"/>
    </row>
    <row r="103" spans="1:9" x14ac:dyDescent="0.25">
      <c r="A103" s="115" t="s">
        <v>165</v>
      </c>
      <c r="B103" s="129"/>
      <c r="C103" s="94"/>
      <c r="D103" s="95"/>
      <c r="E103" s="142"/>
      <c r="F103" s="95"/>
      <c r="G103" s="94"/>
      <c r="H103" s="111"/>
      <c r="I103" s="87"/>
    </row>
    <row r="104" spans="1:9" x14ac:dyDescent="0.25">
      <c r="A104" s="96" t="s">
        <v>166</v>
      </c>
      <c r="B104" s="113"/>
      <c r="C104" s="84">
        <f>D104*12*3852.9</f>
        <v>186326.24400000001</v>
      </c>
      <c r="D104" s="85">
        <v>4.03</v>
      </c>
      <c r="E104" s="84">
        <f>F104*12*3852.9</f>
        <v>186326.24400000001</v>
      </c>
      <c r="F104" s="85">
        <v>4.03</v>
      </c>
      <c r="G104" s="86">
        <f>C104-E104</f>
        <v>0</v>
      </c>
      <c r="H104" s="98">
        <f>D104-F104</f>
        <v>0</v>
      </c>
      <c r="I104" s="87"/>
    </row>
    <row r="105" spans="1:9" x14ac:dyDescent="0.25">
      <c r="A105" s="81" t="s">
        <v>167</v>
      </c>
      <c r="B105" s="66"/>
      <c r="C105" s="143"/>
      <c r="D105" s="90"/>
      <c r="E105" s="121"/>
      <c r="F105" s="90"/>
      <c r="G105" s="88"/>
      <c r="H105" s="89"/>
      <c r="I105" s="87"/>
    </row>
    <row r="106" spans="1:9" x14ac:dyDescent="0.25">
      <c r="A106" s="144" t="s">
        <v>168</v>
      </c>
      <c r="B106" s="113"/>
      <c r="C106" s="145">
        <f>C19+C29+C44+C48+C51+C62+C89+C91+C93+C97+C104+C100+C102+C95</f>
        <v>1620992.088</v>
      </c>
      <c r="D106" s="85">
        <f>D19+D29+D44+D48+D51+D62+D89+D91+D93+D97+D104+D100+D102+D95</f>
        <v>35.060000000000009</v>
      </c>
      <c r="E106" s="125">
        <f>E19+E29+E44+E48+E51+E62+E89+E91+E93+E97+E104+E100+E102+E95</f>
        <v>1614701.6760000002</v>
      </c>
      <c r="F106" s="146">
        <f>F19+F29+F44+F48+F51+F62+F89+F91+F93+F97+F104+F100+F102+F95</f>
        <v>34.930000000000007</v>
      </c>
      <c r="G106" s="86">
        <f>C106-E106</f>
        <v>6290.4119999997783</v>
      </c>
      <c r="H106" s="98">
        <f>D106-F106</f>
        <v>0.13000000000000256</v>
      </c>
      <c r="I106" s="87"/>
    </row>
    <row r="107" spans="1:9" x14ac:dyDescent="0.25">
      <c r="A107" s="147" t="s">
        <v>169</v>
      </c>
      <c r="B107" s="129"/>
      <c r="C107" s="148"/>
      <c r="D107" s="95"/>
      <c r="E107" s="130"/>
      <c r="F107" s="141"/>
      <c r="G107" s="88"/>
      <c r="H107" s="89"/>
      <c r="I107" s="76"/>
    </row>
    <row r="108" spans="1:9" x14ac:dyDescent="0.25">
      <c r="A108" s="149" t="s">
        <v>170</v>
      </c>
      <c r="B108" s="66"/>
      <c r="C108" s="138">
        <f>C110+C113+C117+C122+C119</f>
        <v>798991.28999999992</v>
      </c>
      <c r="D108" s="150">
        <f>D110+D113+D117+D122+D119</f>
        <v>17.28</v>
      </c>
      <c r="E108" s="125">
        <f>E110+E113+E117+E122+E119</f>
        <v>683468.77599999995</v>
      </c>
      <c r="F108" s="146">
        <f>F110+F113+F117+F122+F119</f>
        <v>14.78</v>
      </c>
      <c r="G108" s="138">
        <f>C108-E108</f>
        <v>115522.51399999997</v>
      </c>
      <c r="H108" s="98">
        <f>D108-F108</f>
        <v>2.5000000000000018</v>
      </c>
      <c r="I108" s="76"/>
    </row>
    <row r="109" spans="1:9" x14ac:dyDescent="0.25">
      <c r="A109" s="149"/>
      <c r="B109" s="66"/>
      <c r="C109" s="94"/>
      <c r="D109" s="150"/>
      <c r="E109" s="120"/>
      <c r="F109" s="151"/>
      <c r="G109" s="152"/>
      <c r="H109" s="83"/>
      <c r="I109" s="76"/>
    </row>
    <row r="110" spans="1:9" x14ac:dyDescent="0.25">
      <c r="A110" s="122" t="s">
        <v>171</v>
      </c>
      <c r="B110" s="113" t="s">
        <v>172</v>
      </c>
      <c r="C110" s="84">
        <f>D110*12*3852.9</f>
        <v>204820.16399999999</v>
      </c>
      <c r="D110" s="85">
        <v>4.43</v>
      </c>
      <c r="E110" s="124">
        <v>95283.98</v>
      </c>
      <c r="F110" s="146">
        <v>2.06</v>
      </c>
      <c r="G110" s="138">
        <f>C110-E110</f>
        <v>109536.18399999999</v>
      </c>
      <c r="H110" s="98">
        <f>D110-F110</f>
        <v>2.3699999999999997</v>
      </c>
      <c r="I110" s="135"/>
    </row>
    <row r="111" spans="1:9" x14ac:dyDescent="0.25">
      <c r="A111" s="126" t="s">
        <v>173</v>
      </c>
      <c r="B111" s="66"/>
      <c r="C111" s="153"/>
      <c r="D111" s="90"/>
      <c r="E111" s="100"/>
      <c r="F111" s="154"/>
      <c r="G111" s="88"/>
      <c r="H111" s="89"/>
      <c r="I111" s="135"/>
    </row>
    <row r="112" spans="1:9" x14ac:dyDescent="0.25">
      <c r="A112" s="126" t="s">
        <v>174</v>
      </c>
      <c r="B112" s="66"/>
      <c r="C112" s="155"/>
      <c r="D112" s="95"/>
      <c r="E112" s="112"/>
      <c r="F112" s="154"/>
      <c r="G112" s="88"/>
      <c r="H112" s="89"/>
      <c r="I112" s="76"/>
    </row>
    <row r="113" spans="1:9" x14ac:dyDescent="0.25">
      <c r="A113" s="156" t="s">
        <v>175</v>
      </c>
      <c r="B113" s="113" t="s">
        <v>176</v>
      </c>
      <c r="C113" s="84">
        <f>D113*12*3852.9</f>
        <v>509507.49600000004</v>
      </c>
      <c r="D113" s="150">
        <v>11.02</v>
      </c>
      <c r="E113" s="84">
        <f>F113*12*3852.9</f>
        <v>509507.49600000004</v>
      </c>
      <c r="F113" s="85">
        <v>11.02</v>
      </c>
      <c r="G113" s="138">
        <f>C113-E113</f>
        <v>0</v>
      </c>
      <c r="H113" s="98">
        <f>D113-F113</f>
        <v>0</v>
      </c>
      <c r="I113" s="87"/>
    </row>
    <row r="114" spans="1:9" x14ac:dyDescent="0.25">
      <c r="A114" s="157" t="s">
        <v>177</v>
      </c>
      <c r="B114" s="66" t="s">
        <v>178</v>
      </c>
      <c r="C114" s="153"/>
      <c r="D114" s="90"/>
      <c r="E114" s="100"/>
      <c r="F114" s="90"/>
      <c r="G114" s="152"/>
      <c r="H114" s="83"/>
      <c r="I114" s="87"/>
    </row>
    <row r="115" spans="1:9" x14ac:dyDescent="0.25">
      <c r="A115" s="157" t="s">
        <v>179</v>
      </c>
      <c r="B115" s="66"/>
      <c r="C115" s="153"/>
      <c r="D115" s="90"/>
      <c r="E115" s="100"/>
      <c r="F115" s="90"/>
      <c r="G115" s="152"/>
      <c r="H115" s="83"/>
      <c r="I115" s="87"/>
    </row>
    <row r="116" spans="1:9" x14ac:dyDescent="0.25">
      <c r="A116" s="158" t="s">
        <v>180</v>
      </c>
      <c r="B116" s="129"/>
      <c r="C116" s="153"/>
      <c r="D116" s="90"/>
      <c r="E116" s="100"/>
      <c r="F116" s="90"/>
      <c r="G116" s="88"/>
      <c r="H116" s="89"/>
      <c r="I116" s="76"/>
    </row>
    <row r="117" spans="1:9" x14ac:dyDescent="0.25">
      <c r="A117" s="156" t="s">
        <v>181</v>
      </c>
      <c r="B117" s="66" t="s">
        <v>176</v>
      </c>
      <c r="C117" s="138">
        <v>3598.61</v>
      </c>
      <c r="D117" s="85">
        <v>0.08</v>
      </c>
      <c r="E117" s="124">
        <v>3598.61</v>
      </c>
      <c r="F117" s="146">
        <v>0.08</v>
      </c>
      <c r="G117" s="138">
        <f>C117-E117</f>
        <v>0</v>
      </c>
      <c r="H117" s="98">
        <f>D117-F117</f>
        <v>0</v>
      </c>
      <c r="I117" s="135"/>
    </row>
    <row r="118" spans="1:9" x14ac:dyDescent="0.25">
      <c r="A118" s="159" t="s">
        <v>182</v>
      </c>
      <c r="B118" s="129" t="s">
        <v>178</v>
      </c>
      <c r="C118" s="155"/>
      <c r="D118" s="95"/>
      <c r="E118" s="112"/>
      <c r="F118" s="141"/>
      <c r="G118" s="94"/>
      <c r="H118" s="111"/>
      <c r="I118" s="160"/>
    </row>
    <row r="119" spans="1:9" x14ac:dyDescent="0.25">
      <c r="A119" s="156" t="s">
        <v>183</v>
      </c>
      <c r="B119" s="113" t="s">
        <v>176</v>
      </c>
      <c r="C119" s="138">
        <v>11712.82</v>
      </c>
      <c r="D119" s="85">
        <v>0.25</v>
      </c>
      <c r="E119" s="124">
        <v>8746.08</v>
      </c>
      <c r="F119" s="146">
        <v>0.19</v>
      </c>
      <c r="G119" s="138">
        <f>C119-E119</f>
        <v>2966.74</v>
      </c>
      <c r="H119" s="98">
        <f>D119-F119</f>
        <v>0.06</v>
      </c>
      <c r="I119" s="160"/>
    </row>
    <row r="120" spans="1:9" x14ac:dyDescent="0.25">
      <c r="A120" s="161" t="s">
        <v>184</v>
      </c>
      <c r="B120" s="66" t="s">
        <v>178</v>
      </c>
      <c r="C120" s="153"/>
      <c r="D120" s="150"/>
      <c r="E120" s="100"/>
      <c r="F120" s="151"/>
      <c r="G120" s="152"/>
      <c r="H120" s="83"/>
      <c r="I120" s="160"/>
    </row>
    <row r="121" spans="1:9" x14ac:dyDescent="0.25">
      <c r="A121" s="159" t="s">
        <v>182</v>
      </c>
      <c r="B121" s="129"/>
      <c r="C121" s="155"/>
      <c r="D121" s="95"/>
      <c r="E121" s="162"/>
      <c r="F121" s="141"/>
      <c r="G121" s="94"/>
      <c r="H121" s="111"/>
      <c r="I121" s="160"/>
    </row>
    <row r="122" spans="1:9" x14ac:dyDescent="0.25">
      <c r="A122" s="122" t="s">
        <v>185</v>
      </c>
      <c r="B122" s="113" t="s">
        <v>176</v>
      </c>
      <c r="C122" s="84">
        <f>D122*12*3852.9</f>
        <v>69352.2</v>
      </c>
      <c r="D122" s="150">
        <v>1.5</v>
      </c>
      <c r="E122" s="163">
        <v>66332.61</v>
      </c>
      <c r="F122" s="151">
        <v>1.43</v>
      </c>
      <c r="G122" s="86">
        <f>C122-E122</f>
        <v>3019.5899999999965</v>
      </c>
      <c r="H122" s="98">
        <f>D122-F122</f>
        <v>7.0000000000000062E-2</v>
      </c>
      <c r="I122" s="135"/>
    </row>
    <row r="123" spans="1:9" x14ac:dyDescent="0.25">
      <c r="A123" s="126" t="s">
        <v>186</v>
      </c>
      <c r="B123" s="66" t="s">
        <v>178</v>
      </c>
      <c r="C123" s="153"/>
      <c r="D123" s="90"/>
      <c r="E123" s="164"/>
      <c r="F123" s="154"/>
      <c r="G123" s="88"/>
      <c r="H123" s="89"/>
      <c r="I123" s="76"/>
    </row>
    <row r="124" spans="1:9" x14ac:dyDescent="0.25">
      <c r="A124" s="126" t="s">
        <v>187</v>
      </c>
      <c r="B124" s="129" t="s">
        <v>188</v>
      </c>
      <c r="C124" s="153"/>
      <c r="D124" s="90"/>
      <c r="E124" s="164"/>
      <c r="F124" s="154"/>
      <c r="G124" s="88"/>
      <c r="H124" s="89"/>
      <c r="I124" s="76"/>
    </row>
    <row r="125" spans="1:9" x14ac:dyDescent="0.25">
      <c r="A125" s="96" t="s">
        <v>189</v>
      </c>
      <c r="B125" s="75"/>
      <c r="C125" s="145">
        <f>C106+C108</f>
        <v>2419983.378</v>
      </c>
      <c r="D125" s="85">
        <f>D106+D108</f>
        <v>52.340000000000011</v>
      </c>
      <c r="E125" s="125">
        <f>E106+E108</f>
        <v>2298170.452</v>
      </c>
      <c r="F125" s="146">
        <f>F106+F108</f>
        <v>49.710000000000008</v>
      </c>
      <c r="G125" s="138">
        <f>C125-E125</f>
        <v>121812.92599999998</v>
      </c>
      <c r="H125" s="98">
        <f>D125-F125</f>
        <v>2.6300000000000026</v>
      </c>
      <c r="I125" s="76"/>
    </row>
    <row r="126" spans="1:9" ht="15.75" thickBot="1" x14ac:dyDescent="0.3">
      <c r="A126" s="165" t="s">
        <v>190</v>
      </c>
      <c r="B126" s="166"/>
      <c r="C126" s="165"/>
      <c r="D126" s="167"/>
      <c r="E126" s="168"/>
      <c r="F126" s="169"/>
      <c r="G126" s="165"/>
      <c r="H126" s="170"/>
      <c r="I126" s="76"/>
    </row>
    <row r="127" spans="1:9" x14ac:dyDescent="0.25">
      <c r="A127" s="171"/>
      <c r="B127" s="172"/>
      <c r="C127" s="171"/>
      <c r="D127" s="70"/>
      <c r="E127" s="171"/>
      <c r="F127" s="70"/>
      <c r="G127" s="171"/>
      <c r="H127" s="171"/>
      <c r="I127" s="76"/>
    </row>
    <row r="128" spans="1:9" x14ac:dyDescent="0.25">
      <c r="A128" s="171"/>
      <c r="B128" s="172"/>
      <c r="C128" s="171"/>
      <c r="D128" s="70"/>
      <c r="E128" s="171"/>
      <c r="F128" s="70"/>
      <c r="G128" s="171"/>
      <c r="H128" s="171"/>
      <c r="I128" s="76"/>
    </row>
    <row r="129" spans="1:23" x14ac:dyDescent="0.25">
      <c r="A129" s="7"/>
      <c r="B129" s="7"/>
      <c r="C129" s="7"/>
      <c r="D129" s="76"/>
      <c r="E129" s="7"/>
      <c r="F129" s="7"/>
      <c r="G129" s="7"/>
      <c r="H129" s="7"/>
      <c r="I129" s="76"/>
    </row>
    <row r="130" spans="1:23" ht="15.75" x14ac:dyDescent="0.25">
      <c r="A130" s="3" t="s">
        <v>99</v>
      </c>
      <c r="B130" s="3"/>
      <c r="C130" s="3"/>
      <c r="D130" s="76"/>
      <c r="E130" s="3"/>
      <c r="F130" s="3"/>
      <c r="G130" s="3"/>
      <c r="H130" s="3"/>
      <c r="I130" s="76"/>
    </row>
    <row r="131" spans="1:23" ht="15.75" x14ac:dyDescent="0.25">
      <c r="A131" s="3" t="s">
        <v>1</v>
      </c>
      <c r="B131" s="3"/>
      <c r="C131" s="3"/>
      <c r="D131" s="76"/>
      <c r="E131" s="3"/>
      <c r="F131" s="3"/>
      <c r="G131" s="110"/>
      <c r="H131" s="3"/>
      <c r="I131" s="3"/>
    </row>
    <row r="132" spans="1:23" ht="15.75" x14ac:dyDescent="0.25">
      <c r="A132" s="3"/>
      <c r="B132" s="3"/>
      <c r="C132" s="3"/>
      <c r="D132" s="3"/>
      <c r="G132" s="110"/>
      <c r="H132" s="3"/>
      <c r="I132" s="3"/>
    </row>
    <row r="133" spans="1:23" ht="15.75" x14ac:dyDescent="0.25">
      <c r="A133" s="3"/>
      <c r="B133" s="3"/>
      <c r="C133" s="110"/>
      <c r="D133" s="3"/>
      <c r="F133" s="3"/>
      <c r="G133" s="110"/>
      <c r="H133" s="3"/>
      <c r="I133" s="3"/>
    </row>
    <row r="134" spans="1:23" x14ac:dyDescent="0.25">
      <c r="G134" s="114"/>
    </row>
    <row r="135" spans="1:23" x14ac:dyDescent="0.25">
      <c r="S135" s="5"/>
      <c r="T135" s="5"/>
      <c r="U135" s="5"/>
      <c r="V135" s="5"/>
      <c r="W135" s="5"/>
    </row>
    <row r="136" spans="1:23" x14ac:dyDescent="0.25">
      <c r="S136" s="5"/>
      <c r="T136" s="5"/>
      <c r="U136" s="5"/>
      <c r="V136" s="5"/>
      <c r="W136" s="5"/>
    </row>
    <row r="137" spans="1:23" x14ac:dyDescent="0.25">
      <c r="S137" s="5"/>
      <c r="T137" s="5"/>
      <c r="U137" s="5"/>
      <c r="V137" s="5"/>
      <c r="W137" s="5"/>
    </row>
    <row r="138" spans="1:23" x14ac:dyDescent="0.25">
      <c r="S138" s="5"/>
      <c r="T138" s="5"/>
      <c r="U138" s="5"/>
      <c r="V138" s="5"/>
      <c r="W138" s="5"/>
    </row>
    <row r="139" spans="1:23" x14ac:dyDescent="0.25">
      <c r="S139" s="5"/>
      <c r="T139" s="5"/>
      <c r="U139" s="5"/>
      <c r="V139" s="5"/>
      <c r="W139" s="5"/>
    </row>
    <row r="140" spans="1:23" x14ac:dyDescent="0.25">
      <c r="S140" s="5"/>
      <c r="T140" s="5"/>
      <c r="U140" s="5"/>
      <c r="V140" s="5"/>
      <c r="W140" s="5"/>
    </row>
    <row r="141" spans="1:23" x14ac:dyDescent="0.25">
      <c r="S141" s="5"/>
      <c r="T141" s="5"/>
      <c r="U141" s="5"/>
      <c r="V141" s="5"/>
      <c r="W141" s="5"/>
    </row>
    <row r="142" spans="1:23" x14ac:dyDescent="0.25">
      <c r="S142" s="5"/>
      <c r="T142" s="5"/>
      <c r="U142" s="5"/>
      <c r="V142" s="5"/>
      <c r="W142" s="5"/>
    </row>
    <row r="143" spans="1:23" x14ac:dyDescent="0.25">
      <c r="S143" s="5"/>
      <c r="T143" s="5"/>
      <c r="U143" s="5"/>
      <c r="V143" s="5"/>
      <c r="W143" s="5"/>
    </row>
    <row r="144" spans="1:23" x14ac:dyDescent="0.25">
      <c r="S144" s="5"/>
      <c r="T144" s="5"/>
      <c r="U144" s="5"/>
      <c r="V144" s="5"/>
      <c r="W144" s="5"/>
    </row>
    <row r="145" spans="19:23" x14ac:dyDescent="0.25">
      <c r="S145" s="5"/>
      <c r="T145" s="5"/>
      <c r="U145" s="5"/>
      <c r="V145" s="5"/>
      <c r="W145" s="5"/>
    </row>
    <row r="146" spans="19:23" x14ac:dyDescent="0.25">
      <c r="S146" s="5"/>
      <c r="T146" s="5"/>
      <c r="U146" s="5"/>
      <c r="V146" s="5"/>
      <c r="W146" s="5"/>
    </row>
    <row r="147" spans="19:23" x14ac:dyDescent="0.25">
      <c r="S147" s="5"/>
      <c r="T147" s="5"/>
      <c r="U147" s="5"/>
      <c r="V147" s="5"/>
      <c r="W147" s="5"/>
    </row>
    <row r="148" spans="19:23" x14ac:dyDescent="0.25">
      <c r="S148" s="5"/>
      <c r="T148" s="5"/>
      <c r="U148" s="5"/>
      <c r="V148" s="5"/>
      <c r="W148" s="5"/>
    </row>
    <row r="149" spans="19:23" x14ac:dyDescent="0.25">
      <c r="S149" s="5"/>
      <c r="T149" s="5"/>
      <c r="U149" s="5"/>
      <c r="V149" s="5"/>
      <c r="W149" s="5"/>
    </row>
    <row r="150" spans="19:23" x14ac:dyDescent="0.25">
      <c r="S150" s="5"/>
      <c r="T150" s="5"/>
      <c r="U150" s="5"/>
      <c r="V150" s="5"/>
      <c r="W150" s="5"/>
    </row>
    <row r="151" spans="19:23" x14ac:dyDescent="0.25">
      <c r="S151" s="5"/>
      <c r="T151" s="5"/>
      <c r="U151" s="5"/>
      <c r="V151" s="5"/>
      <c r="W151" s="5"/>
    </row>
    <row r="152" spans="19:23" x14ac:dyDescent="0.25">
      <c r="S152" s="5"/>
      <c r="T152" s="5"/>
      <c r="U152" s="5"/>
      <c r="V152" s="5"/>
      <c r="W152" s="5"/>
    </row>
    <row r="153" spans="19:23" x14ac:dyDescent="0.25">
      <c r="S153" s="5"/>
      <c r="T153" s="5"/>
      <c r="U153" s="5"/>
      <c r="V153" s="5"/>
      <c r="W153" s="5"/>
    </row>
    <row r="154" spans="19:23" x14ac:dyDescent="0.25">
      <c r="S154" s="5"/>
      <c r="T154" s="5"/>
      <c r="U154" s="5"/>
      <c r="V154" s="5"/>
      <c r="W154" s="5"/>
    </row>
    <row r="155" spans="19:23" x14ac:dyDescent="0.25">
      <c r="S155" s="5"/>
      <c r="T155" s="5"/>
      <c r="U155" s="5"/>
      <c r="V155" s="5"/>
      <c r="W155" s="5"/>
    </row>
    <row r="156" spans="19:23" x14ac:dyDescent="0.25">
      <c r="S156" s="5"/>
      <c r="T156" s="5"/>
      <c r="U156" s="5"/>
      <c r="V156" s="5"/>
      <c r="W156" s="5"/>
    </row>
    <row r="157" spans="19:23" x14ac:dyDescent="0.25">
      <c r="S157" s="5"/>
      <c r="T157" s="5"/>
      <c r="U157" s="5"/>
      <c r="V157" s="5"/>
      <c r="W157" s="5"/>
    </row>
    <row r="158" spans="19:23" x14ac:dyDescent="0.25">
      <c r="S158" s="5"/>
      <c r="T158" s="5"/>
      <c r="U158" s="5"/>
      <c r="V158" s="5"/>
      <c r="W158" s="5"/>
    </row>
    <row r="159" spans="19:23" x14ac:dyDescent="0.25">
      <c r="S159" s="5"/>
      <c r="T159" s="5"/>
      <c r="U159" s="5"/>
      <c r="V159" s="5"/>
      <c r="W159" s="5"/>
    </row>
    <row r="160" spans="19:23" x14ac:dyDescent="0.25">
      <c r="S160" s="5"/>
      <c r="T160" s="5"/>
      <c r="U160" s="5"/>
      <c r="V160" s="5"/>
      <c r="W160" s="5"/>
    </row>
    <row r="161" spans="19:23" x14ac:dyDescent="0.25">
      <c r="S161" s="5"/>
      <c r="T161" s="5"/>
      <c r="U161" s="5"/>
      <c r="V161" s="5"/>
      <c r="W161" s="5"/>
    </row>
    <row r="162" spans="19:23" x14ac:dyDescent="0.25">
      <c r="S162" s="5"/>
      <c r="T162" s="5"/>
      <c r="U162" s="5"/>
      <c r="V162" s="5"/>
      <c r="W162" s="5"/>
    </row>
    <row r="163" spans="19:23" x14ac:dyDescent="0.25">
      <c r="S163" s="5"/>
      <c r="T163" s="5"/>
      <c r="U163" s="5"/>
      <c r="V163" s="5"/>
      <c r="W163" s="5"/>
    </row>
    <row r="164" spans="19:23" x14ac:dyDescent="0.25">
      <c r="S164" s="5"/>
      <c r="T164" s="5"/>
      <c r="U164" s="5"/>
      <c r="V164" s="5"/>
      <c r="W164" s="5"/>
    </row>
    <row r="165" spans="19:23" x14ac:dyDescent="0.25">
      <c r="S165" s="5"/>
      <c r="T165" s="5"/>
      <c r="U165" s="5"/>
      <c r="V165" s="5"/>
      <c r="W165" s="5"/>
    </row>
    <row r="166" spans="19:23" x14ac:dyDescent="0.25">
      <c r="S166" s="5"/>
      <c r="T166" s="5"/>
      <c r="U166" s="5"/>
      <c r="V166" s="5"/>
      <c r="W166" s="5"/>
    </row>
    <row r="167" spans="19:23" x14ac:dyDescent="0.25">
      <c r="S167" s="5"/>
      <c r="T167" s="5"/>
      <c r="U167" s="5"/>
      <c r="V167" s="5"/>
      <c r="W167" s="5"/>
    </row>
    <row r="168" spans="19:23" x14ac:dyDescent="0.25">
      <c r="S168" s="5"/>
      <c r="T168" s="5"/>
      <c r="U168" s="5"/>
      <c r="V168" s="5"/>
      <c r="W168" s="5"/>
    </row>
    <row r="169" spans="19:23" x14ac:dyDescent="0.25">
      <c r="S169" s="5"/>
      <c r="T169" s="5"/>
      <c r="U169" s="5"/>
      <c r="V169" s="5"/>
      <c r="W169" s="5"/>
    </row>
    <row r="170" spans="19:23" x14ac:dyDescent="0.25">
      <c r="S170" s="5"/>
      <c r="T170" s="5"/>
      <c r="U170" s="5"/>
      <c r="V170" s="5"/>
      <c r="W170" s="5"/>
    </row>
    <row r="171" spans="19:23" x14ac:dyDescent="0.25">
      <c r="S171" s="5"/>
      <c r="T171" s="5"/>
      <c r="U171" s="5"/>
      <c r="V171" s="5"/>
      <c r="W171" s="5"/>
    </row>
    <row r="172" spans="19:23" x14ac:dyDescent="0.25">
      <c r="S172" s="5"/>
      <c r="T172" s="5"/>
      <c r="U172" s="5"/>
      <c r="V172" s="5"/>
      <c r="W172" s="5"/>
    </row>
    <row r="173" spans="19:23" x14ac:dyDescent="0.25">
      <c r="S173" s="5"/>
      <c r="T173" s="5"/>
      <c r="U173" s="5"/>
      <c r="V173" s="5"/>
      <c r="W173" s="5"/>
    </row>
    <row r="174" spans="19:23" x14ac:dyDescent="0.25">
      <c r="S174" s="5"/>
      <c r="T174" s="5"/>
      <c r="U174" s="5"/>
      <c r="V174" s="5"/>
      <c r="W174" s="5"/>
    </row>
    <row r="175" spans="19:23" x14ac:dyDescent="0.25">
      <c r="S175" s="5"/>
      <c r="T175" s="5"/>
      <c r="U175" s="5"/>
      <c r="V175" s="5"/>
      <c r="W175" s="5"/>
    </row>
    <row r="176" spans="19:23" x14ac:dyDescent="0.25">
      <c r="S176" s="5"/>
      <c r="T176" s="5"/>
      <c r="U176" s="5"/>
      <c r="V176" s="5"/>
      <c r="W176" s="5"/>
    </row>
    <row r="177" spans="19:23" x14ac:dyDescent="0.25">
      <c r="S177" s="5"/>
      <c r="T177" s="5"/>
      <c r="U177" s="5"/>
      <c r="V177" s="5"/>
      <c r="W177" s="5"/>
    </row>
    <row r="178" spans="19:23" x14ac:dyDescent="0.25">
      <c r="S178" s="5"/>
      <c r="T178" s="5"/>
      <c r="U178" s="5"/>
      <c r="V178" s="5"/>
      <c r="W178" s="5"/>
    </row>
    <row r="179" spans="19:23" x14ac:dyDescent="0.25">
      <c r="S179" s="5"/>
      <c r="T179" s="5"/>
      <c r="U179" s="5"/>
      <c r="V179" s="5"/>
      <c r="W179" s="5"/>
    </row>
    <row r="180" spans="19:23" x14ac:dyDescent="0.25">
      <c r="S180" s="5"/>
      <c r="T180" s="5"/>
      <c r="U180" s="5"/>
      <c r="V180" s="5"/>
      <c r="W180" s="5"/>
    </row>
    <row r="181" spans="19:23" x14ac:dyDescent="0.25">
      <c r="S181" s="5"/>
      <c r="T181" s="5"/>
      <c r="U181" s="5"/>
      <c r="V181" s="5"/>
      <c r="W181" s="5"/>
    </row>
    <row r="182" spans="19:23" x14ac:dyDescent="0.25">
      <c r="S182" s="5"/>
      <c r="T182" s="5"/>
      <c r="U182" s="5"/>
      <c r="V182" s="5"/>
      <c r="W182" s="5"/>
    </row>
    <row r="183" spans="19:23" x14ac:dyDescent="0.25">
      <c r="S183" s="5"/>
      <c r="T183" s="5"/>
      <c r="U183" s="5"/>
      <c r="V183" s="5"/>
      <c r="W183" s="5"/>
    </row>
    <row r="184" spans="19:23" x14ac:dyDescent="0.25">
      <c r="S184" s="5"/>
      <c r="T184" s="5"/>
      <c r="U184" s="5"/>
      <c r="V184" s="5"/>
      <c r="W184" s="5"/>
    </row>
    <row r="185" spans="19:23" x14ac:dyDescent="0.25">
      <c r="S185" s="5"/>
      <c r="T185" s="5"/>
      <c r="U185" s="5"/>
      <c r="V185" s="5"/>
      <c r="W185" s="5"/>
    </row>
    <row r="186" spans="19:23" x14ac:dyDescent="0.25">
      <c r="S186" s="5"/>
      <c r="T186" s="5"/>
      <c r="U186" s="5"/>
      <c r="V186" s="5"/>
      <c r="W186" s="5"/>
    </row>
    <row r="187" spans="19:23" x14ac:dyDescent="0.25">
      <c r="S187" s="5"/>
      <c r="T187" s="5"/>
      <c r="U187" s="5"/>
      <c r="V187" s="5"/>
      <c r="W187" s="5"/>
    </row>
    <row r="188" spans="19:23" x14ac:dyDescent="0.25">
      <c r="S188" s="5"/>
      <c r="T188" s="5"/>
      <c r="U188" s="5"/>
      <c r="V188" s="5"/>
      <c r="W188" s="5"/>
    </row>
    <row r="189" spans="19:23" x14ac:dyDescent="0.25">
      <c r="S189" s="5"/>
      <c r="T189" s="5"/>
      <c r="U189" s="5"/>
      <c r="V189" s="5"/>
      <c r="W189" s="5"/>
    </row>
    <row r="190" spans="19:23" x14ac:dyDescent="0.25">
      <c r="S190" s="5"/>
      <c r="T190" s="5"/>
      <c r="U190" s="5"/>
      <c r="V190" s="5"/>
      <c r="W190" s="5"/>
    </row>
    <row r="191" spans="19:23" x14ac:dyDescent="0.25">
      <c r="S191" s="5"/>
      <c r="T191" s="5"/>
      <c r="U191" s="5"/>
      <c r="V191" s="5"/>
      <c r="W191" s="5"/>
    </row>
    <row r="192" spans="19:23" x14ac:dyDescent="0.25">
      <c r="S192" s="5"/>
      <c r="T192" s="5"/>
      <c r="U192" s="5"/>
      <c r="V192" s="5"/>
      <c r="W192" s="5"/>
    </row>
    <row r="193" spans="19:23" x14ac:dyDescent="0.25">
      <c r="S193" s="5"/>
      <c r="T193" s="5"/>
      <c r="U193" s="5"/>
      <c r="V193" s="5"/>
      <c r="W193" s="5"/>
    </row>
    <row r="194" spans="19:23" x14ac:dyDescent="0.25">
      <c r="S194" s="5"/>
      <c r="T194" s="5"/>
      <c r="U194" s="5"/>
      <c r="V194" s="5"/>
      <c r="W194" s="5"/>
    </row>
    <row r="195" spans="19:23" x14ac:dyDescent="0.25">
      <c r="S195" s="5"/>
      <c r="T195" s="5"/>
      <c r="U195" s="5"/>
      <c r="V195" s="5"/>
      <c r="W195" s="5"/>
    </row>
    <row r="196" spans="19:23" x14ac:dyDescent="0.25">
      <c r="S196" s="5"/>
      <c r="T196" s="5"/>
      <c r="U196" s="5"/>
      <c r="V196" s="5"/>
      <c r="W196" s="5"/>
    </row>
    <row r="197" spans="19:23" x14ac:dyDescent="0.25">
      <c r="S197" s="5"/>
      <c r="T197" s="5"/>
      <c r="U197" s="5"/>
      <c r="V197" s="5"/>
      <c r="W197" s="5"/>
    </row>
    <row r="198" spans="19:23" x14ac:dyDescent="0.25">
      <c r="S198" s="5"/>
      <c r="T198" s="5"/>
      <c r="U198" s="5"/>
      <c r="V198" s="5"/>
      <c r="W198" s="5"/>
    </row>
    <row r="199" spans="19:23" x14ac:dyDescent="0.25">
      <c r="S199" s="5"/>
      <c r="T199" s="5"/>
      <c r="U199" s="5"/>
      <c r="V199" s="5"/>
      <c r="W199" s="5"/>
    </row>
    <row r="200" spans="19:23" x14ac:dyDescent="0.25">
      <c r="S200" s="5"/>
      <c r="T200" s="5"/>
      <c r="U200" s="5"/>
      <c r="V200" s="5"/>
      <c r="W200" s="5"/>
    </row>
    <row r="201" spans="19:23" x14ac:dyDescent="0.25">
      <c r="S201" s="5"/>
      <c r="T201" s="5"/>
      <c r="U201" s="5"/>
      <c r="V201" s="5"/>
      <c r="W201" s="5"/>
    </row>
    <row r="202" spans="19:23" x14ac:dyDescent="0.25">
      <c r="S202" s="5"/>
      <c r="T202" s="5"/>
      <c r="U202" s="5"/>
      <c r="V202" s="5"/>
      <c r="W202" s="5"/>
    </row>
    <row r="203" spans="19:23" x14ac:dyDescent="0.25">
      <c r="S203" s="5"/>
      <c r="T203" s="5"/>
      <c r="U203" s="5"/>
      <c r="V203" s="5"/>
      <c r="W203" s="5"/>
    </row>
    <row r="204" spans="19:23" x14ac:dyDescent="0.25">
      <c r="S204" s="5"/>
      <c r="T204" s="5"/>
      <c r="U204" s="5"/>
      <c r="V204" s="5"/>
      <c r="W204" s="5"/>
    </row>
    <row r="205" spans="19:23" x14ac:dyDescent="0.25">
      <c r="S205" s="5"/>
      <c r="T205" s="5"/>
      <c r="U205" s="5"/>
      <c r="V205" s="5"/>
      <c r="W205" s="5"/>
    </row>
    <row r="206" spans="19:23" x14ac:dyDescent="0.25">
      <c r="S206" s="5"/>
      <c r="T206" s="5"/>
      <c r="U206" s="5"/>
      <c r="V206" s="5"/>
      <c r="W206" s="5"/>
    </row>
    <row r="207" spans="19:23" x14ac:dyDescent="0.25">
      <c r="S207" s="5"/>
      <c r="T207" s="5"/>
      <c r="U207" s="5"/>
      <c r="V207" s="5"/>
      <c r="W207" s="5"/>
    </row>
    <row r="208" spans="19:23" x14ac:dyDescent="0.25">
      <c r="S208" s="5"/>
      <c r="T208" s="5"/>
      <c r="U208" s="5"/>
      <c r="V208" s="5"/>
      <c r="W208" s="5"/>
    </row>
    <row r="209" spans="19:23" x14ac:dyDescent="0.25">
      <c r="S209" s="5"/>
      <c r="T209" s="5"/>
      <c r="U209" s="5"/>
      <c r="V209" s="5"/>
      <c r="W209" s="5"/>
    </row>
    <row r="210" spans="19:23" x14ac:dyDescent="0.25">
      <c r="S210" s="5"/>
      <c r="T210" s="5"/>
      <c r="U210" s="5"/>
      <c r="V210" s="5"/>
      <c r="W210" s="5"/>
    </row>
    <row r="211" spans="19:23" x14ac:dyDescent="0.25">
      <c r="S211" s="5"/>
      <c r="T211" s="5"/>
      <c r="U211" s="5"/>
      <c r="V211" s="5"/>
      <c r="W211" s="5"/>
    </row>
    <row r="212" spans="19:23" x14ac:dyDescent="0.25">
      <c r="S212" s="5"/>
      <c r="T212" s="5"/>
      <c r="U212" s="5"/>
      <c r="V212" s="5"/>
      <c r="W212" s="5"/>
    </row>
    <row r="213" spans="19:23" x14ac:dyDescent="0.25">
      <c r="S213" s="5"/>
      <c r="T213" s="5"/>
      <c r="U213" s="5"/>
      <c r="V213" s="5"/>
      <c r="W213" s="5"/>
    </row>
    <row r="214" spans="19:23" x14ac:dyDescent="0.25">
      <c r="S214" s="5"/>
      <c r="T214" s="5"/>
      <c r="U214" s="5"/>
      <c r="V214" s="5"/>
      <c r="W214" s="5"/>
    </row>
    <row r="215" spans="19:23" x14ac:dyDescent="0.25">
      <c r="S215" s="5"/>
      <c r="T215" s="5"/>
      <c r="U215" s="5"/>
      <c r="V215" s="5"/>
      <c r="W215" s="5"/>
    </row>
    <row r="216" spans="19:23" x14ac:dyDescent="0.25">
      <c r="S216" s="5"/>
      <c r="T216" s="5"/>
      <c r="U216" s="5"/>
      <c r="V216" s="5"/>
      <c r="W216" s="5"/>
    </row>
    <row r="217" spans="19:23" x14ac:dyDescent="0.25">
      <c r="S217" s="5"/>
      <c r="T217" s="5"/>
      <c r="U217" s="5"/>
      <c r="V217" s="5"/>
      <c r="W217" s="5"/>
    </row>
    <row r="218" spans="19:23" x14ac:dyDescent="0.25">
      <c r="S218" s="5"/>
      <c r="T218" s="5"/>
      <c r="U218" s="5"/>
      <c r="V218" s="5"/>
      <c r="W218" s="5"/>
    </row>
    <row r="219" spans="19:23" x14ac:dyDescent="0.25">
      <c r="S219" s="5"/>
      <c r="T219" s="5"/>
      <c r="U219" s="5"/>
      <c r="V219" s="5"/>
      <c r="W219" s="5"/>
    </row>
    <row r="220" spans="19:23" x14ac:dyDescent="0.25">
      <c r="S220" s="5"/>
      <c r="T220" s="5"/>
      <c r="U220" s="5"/>
      <c r="V220" s="5"/>
      <c r="W220" s="5"/>
    </row>
    <row r="221" spans="19:23" x14ac:dyDescent="0.25">
      <c r="S221" s="5"/>
      <c r="T221" s="5"/>
      <c r="U221" s="5"/>
      <c r="V221" s="5"/>
      <c r="W221" s="5"/>
    </row>
    <row r="222" spans="19:23" x14ac:dyDescent="0.25">
      <c r="S222" s="5"/>
      <c r="T222" s="5"/>
      <c r="U222" s="5"/>
      <c r="V222" s="5"/>
      <c r="W222" s="5"/>
    </row>
    <row r="223" spans="19:23" x14ac:dyDescent="0.25">
      <c r="S223" s="5"/>
      <c r="T223" s="5"/>
      <c r="U223" s="5"/>
      <c r="V223" s="5"/>
      <c r="W223" s="5"/>
    </row>
    <row r="224" spans="19:23" x14ac:dyDescent="0.25">
      <c r="S224" s="5"/>
      <c r="T224" s="5"/>
      <c r="U224" s="5"/>
      <c r="V224" s="5"/>
      <c r="W224" s="5"/>
    </row>
    <row r="225" spans="19:23" x14ac:dyDescent="0.25">
      <c r="S225" s="5"/>
      <c r="T225" s="5"/>
      <c r="U225" s="5"/>
      <c r="V225" s="5"/>
      <c r="W225" s="5"/>
    </row>
    <row r="226" spans="19:23" x14ac:dyDescent="0.25">
      <c r="S226" s="5"/>
      <c r="T226" s="5"/>
      <c r="U226" s="5"/>
      <c r="V226" s="5"/>
      <c r="W226" s="5"/>
    </row>
    <row r="227" spans="19:23" x14ac:dyDescent="0.25">
      <c r="S227" s="5"/>
      <c r="T227" s="5"/>
      <c r="U227" s="5"/>
      <c r="V227" s="5"/>
      <c r="W227" s="5"/>
    </row>
    <row r="228" spans="19:23" x14ac:dyDescent="0.25">
      <c r="S228" s="5"/>
      <c r="T228" s="5"/>
      <c r="U228" s="5"/>
      <c r="V228" s="5"/>
      <c r="W228" s="5"/>
    </row>
    <row r="229" spans="19:23" x14ac:dyDescent="0.25">
      <c r="S229" s="5"/>
      <c r="T229" s="5"/>
      <c r="U229" s="5"/>
      <c r="V229" s="5"/>
      <c r="W229" s="5"/>
    </row>
    <row r="230" spans="19:23" x14ac:dyDescent="0.25">
      <c r="S230" s="5"/>
      <c r="T230" s="5"/>
      <c r="U230" s="5"/>
      <c r="V230" s="5"/>
      <c r="W230" s="5"/>
    </row>
    <row r="231" spans="19:23" x14ac:dyDescent="0.25">
      <c r="S231" s="5"/>
      <c r="T231" s="5"/>
      <c r="U231" s="5"/>
      <c r="V231" s="5"/>
      <c r="W231" s="5"/>
    </row>
    <row r="232" spans="19:23" x14ac:dyDescent="0.25">
      <c r="S232" s="5"/>
      <c r="T232" s="5"/>
      <c r="U232" s="5"/>
      <c r="V232" s="5"/>
      <c r="W232" s="5"/>
    </row>
    <row r="233" spans="19:23" x14ac:dyDescent="0.25">
      <c r="S233" s="5"/>
      <c r="T233" s="5"/>
      <c r="U233" s="5"/>
      <c r="V233" s="5"/>
      <c r="W233" s="5"/>
    </row>
    <row r="234" spans="19:23" x14ac:dyDescent="0.25">
      <c r="S234" s="5"/>
      <c r="T234" s="5"/>
      <c r="U234" s="5"/>
      <c r="V234" s="5"/>
      <c r="W234" s="5"/>
    </row>
    <row r="235" spans="19:23" x14ac:dyDescent="0.25">
      <c r="S235" s="5"/>
      <c r="T235" s="5"/>
      <c r="U235" s="5"/>
      <c r="V235" s="5"/>
      <c r="W235" s="5"/>
    </row>
    <row r="236" spans="19:23" x14ac:dyDescent="0.25">
      <c r="S236" s="5"/>
      <c r="T236" s="5"/>
      <c r="U236" s="5"/>
      <c r="V236" s="5"/>
      <c r="W236" s="5"/>
    </row>
    <row r="237" spans="19:23" x14ac:dyDescent="0.25">
      <c r="S237" s="5"/>
      <c r="T237" s="5"/>
      <c r="U237" s="5"/>
      <c r="V237" s="5"/>
      <c r="W237" s="5"/>
    </row>
    <row r="238" spans="19:23" x14ac:dyDescent="0.25">
      <c r="S238" s="5"/>
      <c r="T238" s="5"/>
      <c r="U238" s="5"/>
      <c r="V238" s="5"/>
      <c r="W238" s="5"/>
    </row>
    <row r="239" spans="19:23" x14ac:dyDescent="0.25">
      <c r="S239" s="5"/>
      <c r="T239" s="5"/>
      <c r="U239" s="5"/>
      <c r="V239" s="5"/>
      <c r="W239" s="5"/>
    </row>
    <row r="240" spans="19:23" x14ac:dyDescent="0.25">
      <c r="S240" s="5"/>
      <c r="T240" s="5"/>
      <c r="U240" s="5"/>
      <c r="V240" s="5"/>
      <c r="W240" s="5"/>
    </row>
    <row r="241" spans="19:23" x14ac:dyDescent="0.25">
      <c r="S241" s="5"/>
      <c r="T241" s="5"/>
      <c r="U241" s="5"/>
      <c r="V241" s="5"/>
      <c r="W241" s="5"/>
    </row>
    <row r="242" spans="19:23" x14ac:dyDescent="0.25">
      <c r="S242" s="5"/>
      <c r="T242" s="5"/>
      <c r="U242" s="5"/>
      <c r="V242" s="5"/>
      <c r="W242" s="5"/>
    </row>
    <row r="243" spans="19:23" x14ac:dyDescent="0.25">
      <c r="S243" s="5"/>
      <c r="T243" s="5"/>
      <c r="U243" s="5"/>
      <c r="V243" s="5"/>
      <c r="W243" s="5"/>
    </row>
    <row r="244" spans="19:23" x14ac:dyDescent="0.25">
      <c r="S244" s="5"/>
      <c r="T244" s="5"/>
      <c r="U244" s="5"/>
      <c r="V244" s="5"/>
      <c r="W244" s="5"/>
    </row>
    <row r="245" spans="19:23" x14ac:dyDescent="0.25">
      <c r="S245" s="5"/>
      <c r="T245" s="5"/>
      <c r="U245" s="5"/>
      <c r="V245" s="5"/>
      <c r="W245" s="5"/>
    </row>
    <row r="246" spans="19:23" x14ac:dyDescent="0.25">
      <c r="S246" s="5"/>
      <c r="T246" s="5"/>
      <c r="U246" s="5"/>
      <c r="V246" s="5"/>
      <c r="W246" s="5"/>
    </row>
    <row r="247" spans="19:23" x14ac:dyDescent="0.25">
      <c r="S247" s="5"/>
      <c r="T247" s="5"/>
      <c r="U247" s="5"/>
      <c r="V247" s="5"/>
      <c r="W247" s="5"/>
    </row>
    <row r="248" spans="19:23" x14ac:dyDescent="0.25">
      <c r="S248" s="5"/>
      <c r="T248" s="5"/>
      <c r="U248" s="5"/>
      <c r="V248" s="5"/>
      <c r="W248" s="5"/>
    </row>
    <row r="249" spans="19:23" x14ac:dyDescent="0.25">
      <c r="S249" s="5"/>
      <c r="T249" s="5"/>
      <c r="U249" s="5"/>
      <c r="V249" s="5"/>
      <c r="W249" s="5"/>
    </row>
    <row r="250" spans="19:23" x14ac:dyDescent="0.25">
      <c r="S250" s="5"/>
      <c r="T250" s="5"/>
      <c r="U250" s="5"/>
      <c r="V250" s="5"/>
      <c r="W250" s="5"/>
    </row>
    <row r="251" spans="19:23" x14ac:dyDescent="0.25">
      <c r="S251" s="5"/>
      <c r="T251" s="5"/>
      <c r="U251" s="5"/>
      <c r="V251" s="5"/>
      <c r="W251" s="5"/>
    </row>
    <row r="252" spans="19:23" x14ac:dyDescent="0.25">
      <c r="S252" s="5"/>
      <c r="T252" s="5"/>
      <c r="U252" s="5"/>
      <c r="V252" s="5"/>
      <c r="W252" s="5"/>
    </row>
    <row r="253" spans="19:23" x14ac:dyDescent="0.25">
      <c r="S253" s="5"/>
      <c r="T253" s="5"/>
      <c r="U253" s="5"/>
      <c r="V253" s="5"/>
      <c r="W253" s="5"/>
    </row>
    <row r="254" spans="19:23" x14ac:dyDescent="0.25">
      <c r="S254" s="5"/>
      <c r="T254" s="5"/>
      <c r="U254" s="5"/>
      <c r="V254" s="5"/>
      <c r="W254" s="5"/>
    </row>
    <row r="255" spans="19:23" x14ac:dyDescent="0.25">
      <c r="S255" s="5"/>
      <c r="T255" s="5"/>
      <c r="U255" s="5"/>
      <c r="V255" s="5"/>
      <c r="W255" s="5"/>
    </row>
    <row r="256" spans="19:23" x14ac:dyDescent="0.25">
      <c r="S256" s="5"/>
      <c r="T256" s="5"/>
      <c r="U256" s="5"/>
      <c r="V256" s="5"/>
      <c r="W256" s="5"/>
    </row>
    <row r="257" spans="19:23" x14ac:dyDescent="0.25">
      <c r="S257" s="5"/>
      <c r="T257" s="5"/>
      <c r="U257" s="5"/>
      <c r="V257" s="5"/>
      <c r="W257" s="5"/>
    </row>
    <row r="258" spans="19:23" x14ac:dyDescent="0.25">
      <c r="S258" s="5"/>
      <c r="T258" s="5"/>
      <c r="U258" s="5"/>
      <c r="V258" s="5"/>
      <c r="W258" s="5"/>
    </row>
    <row r="259" spans="19:23" x14ac:dyDescent="0.25">
      <c r="S259" s="5"/>
      <c r="T259" s="5"/>
      <c r="U259" s="5"/>
      <c r="V259" s="5"/>
      <c r="W259" s="5"/>
    </row>
    <row r="260" spans="19:23" x14ac:dyDescent="0.25">
      <c r="S260" s="5"/>
      <c r="T260" s="5"/>
      <c r="U260" s="5"/>
      <c r="V260" s="5"/>
      <c r="W260" s="5"/>
    </row>
    <row r="261" spans="19:23" x14ac:dyDescent="0.25">
      <c r="S261" s="5"/>
      <c r="T261" s="5"/>
      <c r="U261" s="5"/>
      <c r="V261" s="5"/>
      <c r="W261" s="5"/>
    </row>
    <row r="262" spans="19:23" x14ac:dyDescent="0.25">
      <c r="S262" s="5"/>
      <c r="T262" s="5"/>
      <c r="U262" s="5"/>
      <c r="V262" s="5"/>
      <c r="W262" s="5"/>
    </row>
    <row r="263" spans="19:23" x14ac:dyDescent="0.25">
      <c r="S263" s="5"/>
      <c r="T263" s="5"/>
      <c r="U263" s="5"/>
      <c r="V263" s="5"/>
      <c r="W263" s="5"/>
    </row>
    <row r="264" spans="19:23" x14ac:dyDescent="0.25">
      <c r="S264" s="5"/>
      <c r="T264" s="5"/>
      <c r="U264" s="5"/>
      <c r="V264" s="5"/>
      <c r="W264" s="5"/>
    </row>
    <row r="265" spans="19:23" x14ac:dyDescent="0.25">
      <c r="S265" s="5"/>
      <c r="T265" s="5"/>
      <c r="U265" s="5"/>
      <c r="V265" s="5"/>
      <c r="W265" s="5"/>
    </row>
    <row r="266" spans="19:23" x14ac:dyDescent="0.25">
      <c r="S266" s="5"/>
      <c r="T266" s="5"/>
      <c r="U266" s="5"/>
      <c r="V266" s="5"/>
      <c r="W266" s="5"/>
    </row>
    <row r="267" spans="19:23" x14ac:dyDescent="0.25">
      <c r="S267" s="5"/>
      <c r="T267" s="5"/>
      <c r="U267" s="5"/>
      <c r="V267" s="5"/>
      <c r="W267" s="5"/>
    </row>
    <row r="268" spans="19:23" x14ac:dyDescent="0.25">
      <c r="S268" s="5"/>
      <c r="T268" s="5"/>
      <c r="U268" s="5"/>
      <c r="V268" s="5"/>
      <c r="W268" s="5"/>
    </row>
    <row r="269" spans="19:23" x14ac:dyDescent="0.25">
      <c r="S269" s="5"/>
      <c r="T269" s="5"/>
      <c r="U269" s="5"/>
      <c r="V269" s="5"/>
      <c r="W269" s="5"/>
    </row>
    <row r="270" spans="19:23" x14ac:dyDescent="0.25">
      <c r="S270" s="5"/>
      <c r="T270" s="5"/>
      <c r="U270" s="5"/>
      <c r="V270" s="5"/>
      <c r="W270" s="5"/>
    </row>
    <row r="271" spans="19:23" x14ac:dyDescent="0.25">
      <c r="S271" s="5"/>
      <c r="T271" s="5"/>
      <c r="U271" s="5"/>
      <c r="V271" s="5"/>
      <c r="W271" s="5"/>
    </row>
    <row r="272" spans="19:23" x14ac:dyDescent="0.25">
      <c r="S272" s="5"/>
      <c r="T272" s="5"/>
      <c r="U272" s="5"/>
      <c r="V272" s="5"/>
      <c r="W272" s="5"/>
    </row>
    <row r="273" spans="19:23" x14ac:dyDescent="0.25">
      <c r="S273" s="5"/>
      <c r="T273" s="5"/>
      <c r="U273" s="5"/>
      <c r="V273" s="5"/>
      <c r="W273" s="5"/>
    </row>
    <row r="274" spans="19:23" x14ac:dyDescent="0.25">
      <c r="S274" s="5"/>
      <c r="T274" s="5"/>
      <c r="U274" s="5"/>
      <c r="V274" s="5"/>
      <c r="W274" s="5"/>
    </row>
    <row r="275" spans="19:23" x14ac:dyDescent="0.25">
      <c r="S275" s="5"/>
      <c r="T275" s="5"/>
      <c r="U275" s="5"/>
      <c r="V275" s="5"/>
      <c r="W275" s="5"/>
    </row>
    <row r="276" spans="19:23" x14ac:dyDescent="0.25">
      <c r="S276" s="5"/>
      <c r="T276" s="5"/>
      <c r="U276" s="5"/>
      <c r="V276" s="5"/>
      <c r="W276" s="5"/>
    </row>
    <row r="277" spans="19:23" x14ac:dyDescent="0.25">
      <c r="S277" s="5"/>
      <c r="T277" s="5"/>
      <c r="U277" s="5"/>
      <c r="V277" s="5"/>
      <c r="W277" s="5"/>
    </row>
    <row r="278" spans="19:23" x14ac:dyDescent="0.25">
      <c r="S278" s="5"/>
      <c r="T278" s="5"/>
      <c r="U278" s="5"/>
      <c r="V278" s="5"/>
      <c r="W278" s="5"/>
    </row>
    <row r="279" spans="19:23" x14ac:dyDescent="0.25">
      <c r="S279" s="5"/>
      <c r="T279" s="5"/>
      <c r="U279" s="5"/>
      <c r="V279" s="5"/>
      <c r="W279" s="5"/>
    </row>
    <row r="280" spans="19:23" x14ac:dyDescent="0.25">
      <c r="S280" s="5"/>
      <c r="T280" s="5"/>
      <c r="U280" s="5"/>
      <c r="V280" s="5"/>
      <c r="W280" s="5"/>
    </row>
    <row r="281" spans="19:23" x14ac:dyDescent="0.25">
      <c r="S281" s="5"/>
      <c r="T281" s="5"/>
      <c r="U281" s="5"/>
      <c r="V281" s="5"/>
      <c r="W281" s="5"/>
    </row>
    <row r="282" spans="19:23" x14ac:dyDescent="0.25">
      <c r="S282" s="5"/>
      <c r="T282" s="5"/>
      <c r="U282" s="5"/>
      <c r="V282" s="5"/>
      <c r="W282" s="5"/>
    </row>
    <row r="283" spans="19:23" x14ac:dyDescent="0.25">
      <c r="S283" s="5"/>
      <c r="T283" s="5"/>
      <c r="U283" s="5"/>
      <c r="V283" s="5"/>
      <c r="W283" s="5"/>
    </row>
    <row r="284" spans="19:23" x14ac:dyDescent="0.25">
      <c r="S284" s="5"/>
      <c r="T284" s="5"/>
      <c r="U284" s="5"/>
      <c r="V284" s="5"/>
      <c r="W284" s="5"/>
    </row>
    <row r="285" spans="19:23" x14ac:dyDescent="0.25">
      <c r="S285" s="5"/>
      <c r="T285" s="5"/>
      <c r="U285" s="5"/>
      <c r="V285" s="5"/>
      <c r="W285" s="5"/>
    </row>
    <row r="286" spans="19:23" x14ac:dyDescent="0.25">
      <c r="S286" s="5"/>
      <c r="T286" s="5"/>
      <c r="U286" s="5"/>
      <c r="V286" s="5"/>
      <c r="W286" s="5"/>
    </row>
    <row r="287" spans="19:23" x14ac:dyDescent="0.25">
      <c r="S287" s="5"/>
      <c r="T287" s="5"/>
      <c r="U287" s="5"/>
      <c r="V287" s="5"/>
      <c r="W287" s="5"/>
    </row>
    <row r="288" spans="19:23" x14ac:dyDescent="0.25">
      <c r="S288" s="5"/>
      <c r="T288" s="5"/>
      <c r="U288" s="5"/>
      <c r="V288" s="5"/>
      <c r="W288" s="5"/>
    </row>
    <row r="289" spans="19:23" x14ac:dyDescent="0.25">
      <c r="S289" s="5"/>
      <c r="T289" s="5"/>
      <c r="U289" s="5"/>
      <c r="V289" s="5"/>
      <c r="W289" s="5"/>
    </row>
    <row r="290" spans="19:23" x14ac:dyDescent="0.25">
      <c r="S290" s="5"/>
      <c r="T290" s="5"/>
      <c r="U290" s="5"/>
      <c r="V290" s="5"/>
      <c r="W290" s="5"/>
    </row>
    <row r="291" spans="19:23" x14ac:dyDescent="0.25">
      <c r="S291" s="5"/>
      <c r="T291" s="5"/>
      <c r="U291" s="5"/>
      <c r="V291" s="5"/>
      <c r="W291" s="5"/>
    </row>
    <row r="292" spans="19:23" x14ac:dyDescent="0.25">
      <c r="S292" s="5"/>
      <c r="T292" s="5"/>
      <c r="U292" s="5"/>
      <c r="V292" s="5"/>
      <c r="W292" s="5"/>
    </row>
    <row r="293" spans="19:23" x14ac:dyDescent="0.25">
      <c r="S293" s="5"/>
      <c r="T293" s="5"/>
      <c r="U293" s="5"/>
      <c r="V293" s="5"/>
      <c r="W293" s="5"/>
    </row>
    <row r="294" spans="19:23" x14ac:dyDescent="0.25">
      <c r="S294" s="5"/>
      <c r="T294" s="5"/>
      <c r="U294" s="5"/>
      <c r="V294" s="5"/>
      <c r="W294" s="5"/>
    </row>
    <row r="295" spans="19:23" x14ac:dyDescent="0.25">
      <c r="S295" s="5"/>
      <c r="T295" s="5"/>
      <c r="U295" s="5"/>
      <c r="V295" s="5"/>
      <c r="W295" s="5"/>
    </row>
    <row r="296" spans="19:23" x14ac:dyDescent="0.25">
      <c r="S296" s="5"/>
      <c r="T296" s="5"/>
      <c r="U296" s="5"/>
      <c r="V296" s="5"/>
      <c r="W296" s="5"/>
    </row>
    <row r="297" spans="19:23" x14ac:dyDescent="0.25">
      <c r="S297" s="5"/>
      <c r="T297" s="5"/>
      <c r="U297" s="5"/>
      <c r="V297" s="5"/>
      <c r="W297" s="5"/>
    </row>
    <row r="298" spans="19:23" x14ac:dyDescent="0.25">
      <c r="S298" s="5"/>
      <c r="T298" s="5"/>
      <c r="U298" s="5"/>
      <c r="V298" s="5"/>
      <c r="W298" s="5"/>
    </row>
    <row r="299" spans="19:23" x14ac:dyDescent="0.25">
      <c r="S299" s="5"/>
      <c r="T299" s="5"/>
      <c r="U299" s="5"/>
      <c r="V299" s="5"/>
      <c r="W299" s="5"/>
    </row>
    <row r="300" spans="19:23" x14ac:dyDescent="0.25">
      <c r="S300" s="5"/>
      <c r="T300" s="5"/>
      <c r="U300" s="5"/>
      <c r="V300" s="5"/>
      <c r="W300" s="5"/>
    </row>
    <row r="301" spans="19:23" x14ac:dyDescent="0.25">
      <c r="S301" s="5"/>
      <c r="T301" s="5"/>
      <c r="U301" s="5"/>
      <c r="V301" s="5"/>
      <c r="W301" s="5"/>
    </row>
    <row r="302" spans="19:23" x14ac:dyDescent="0.25">
      <c r="S302" s="5"/>
      <c r="T302" s="5"/>
      <c r="U302" s="5"/>
      <c r="V302" s="5"/>
      <c r="W302" s="5"/>
    </row>
    <row r="303" spans="19:23" x14ac:dyDescent="0.25">
      <c r="S303" s="5"/>
      <c r="T303" s="5"/>
      <c r="U303" s="5"/>
      <c r="V303" s="5"/>
      <c r="W303" s="5"/>
    </row>
    <row r="304" spans="19:23" x14ac:dyDescent="0.25">
      <c r="S304" s="5"/>
      <c r="T304" s="5"/>
      <c r="U304" s="5"/>
      <c r="V304" s="5"/>
      <c r="W304" s="5"/>
    </row>
    <row r="305" spans="19:23" x14ac:dyDescent="0.25">
      <c r="S305" s="5"/>
      <c r="T305" s="5"/>
      <c r="U305" s="5"/>
      <c r="V305" s="5"/>
      <c r="W305" s="5"/>
    </row>
    <row r="306" spans="19:23" x14ac:dyDescent="0.25">
      <c r="S306" s="5"/>
      <c r="T306" s="5"/>
      <c r="U306" s="5"/>
      <c r="V306" s="5"/>
      <c r="W306" s="5"/>
    </row>
    <row r="307" spans="19:23" x14ac:dyDescent="0.25">
      <c r="S307" s="5"/>
      <c r="T307" s="5"/>
      <c r="U307" s="5"/>
      <c r="V307" s="5"/>
      <c r="W307" s="5"/>
    </row>
    <row r="308" spans="19:23" x14ac:dyDescent="0.25">
      <c r="S308" s="5"/>
      <c r="T308" s="5"/>
      <c r="U308" s="5"/>
      <c r="V308" s="5"/>
      <c r="W308" s="5"/>
    </row>
    <row r="309" spans="19:23" x14ac:dyDescent="0.25">
      <c r="S309" s="5"/>
      <c r="T309" s="5"/>
      <c r="U309" s="5"/>
      <c r="V309" s="5"/>
      <c r="W309" s="5"/>
    </row>
    <row r="310" spans="19:23" x14ac:dyDescent="0.25">
      <c r="S310" s="5"/>
      <c r="T310" s="5"/>
      <c r="U310" s="5"/>
      <c r="V310" s="5"/>
      <c r="W310" s="5"/>
    </row>
    <row r="311" spans="19:23" x14ac:dyDescent="0.25">
      <c r="S311" s="5"/>
      <c r="T311" s="5"/>
      <c r="U311" s="5"/>
      <c r="V311" s="5"/>
      <c r="W311" s="5"/>
    </row>
    <row r="312" spans="19:23" x14ac:dyDescent="0.25">
      <c r="S312" s="5"/>
      <c r="T312" s="5"/>
      <c r="U312" s="5"/>
      <c r="V312" s="5"/>
      <c r="W312" s="5"/>
    </row>
    <row r="313" spans="19:23" x14ac:dyDescent="0.25">
      <c r="S313" s="5"/>
      <c r="T313" s="5"/>
      <c r="U313" s="5"/>
      <c r="V313" s="5"/>
      <c r="W313" s="5"/>
    </row>
    <row r="314" spans="19:23" x14ac:dyDescent="0.25">
      <c r="S314" s="5"/>
      <c r="T314" s="5"/>
      <c r="U314" s="5"/>
      <c r="V314" s="5"/>
      <c r="W314" s="5"/>
    </row>
    <row r="315" spans="19:23" x14ac:dyDescent="0.25">
      <c r="S315" s="5"/>
      <c r="T315" s="5"/>
      <c r="U315" s="5"/>
      <c r="V315" s="5"/>
      <c r="W315" s="5"/>
    </row>
    <row r="316" spans="19:23" x14ac:dyDescent="0.25">
      <c r="S316" s="5"/>
      <c r="T316" s="5"/>
      <c r="U316" s="5"/>
      <c r="V316" s="5"/>
      <c r="W316" s="5"/>
    </row>
    <row r="317" spans="19:23" x14ac:dyDescent="0.25">
      <c r="S317" s="5"/>
      <c r="T317" s="5"/>
      <c r="U317" s="5"/>
      <c r="V317" s="5"/>
      <c r="W317" s="5"/>
    </row>
    <row r="318" spans="19:23" x14ac:dyDescent="0.25">
      <c r="S318" s="5"/>
      <c r="T318" s="5"/>
      <c r="U318" s="5"/>
      <c r="V318" s="5"/>
      <c r="W318" s="5"/>
    </row>
    <row r="319" spans="19:23" x14ac:dyDescent="0.25">
      <c r="S319" s="5"/>
      <c r="T319" s="5"/>
      <c r="U319" s="5"/>
      <c r="V319" s="5"/>
      <c r="W319" s="5"/>
    </row>
    <row r="320" spans="19:23" x14ac:dyDescent="0.25">
      <c r="S320" s="5"/>
      <c r="T320" s="5"/>
      <c r="U320" s="5"/>
      <c r="V320" s="5"/>
      <c r="W320" s="5"/>
    </row>
    <row r="321" spans="19:23" x14ac:dyDescent="0.25">
      <c r="S321" s="5"/>
      <c r="T321" s="5"/>
      <c r="U321" s="5"/>
      <c r="V321" s="5"/>
      <c r="W321" s="5"/>
    </row>
    <row r="322" spans="19:23" x14ac:dyDescent="0.25">
      <c r="S322" s="5"/>
      <c r="T322" s="5"/>
      <c r="U322" s="5"/>
      <c r="V322" s="5"/>
      <c r="W322" s="5"/>
    </row>
    <row r="323" spans="19:23" x14ac:dyDescent="0.25">
      <c r="S323" s="5"/>
      <c r="T323" s="5"/>
      <c r="U323" s="5"/>
      <c r="V323" s="5"/>
      <c r="W323" s="5"/>
    </row>
    <row r="324" spans="19:23" x14ac:dyDescent="0.25">
      <c r="S324" s="5"/>
      <c r="T324" s="5"/>
      <c r="U324" s="5"/>
      <c r="V324" s="5"/>
      <c r="W324" s="5"/>
    </row>
    <row r="325" spans="19:23" x14ac:dyDescent="0.25">
      <c r="S325" s="5"/>
      <c r="T325" s="5"/>
      <c r="U325" s="5"/>
      <c r="V325" s="5"/>
      <c r="W325" s="5"/>
    </row>
    <row r="326" spans="19:23" x14ac:dyDescent="0.25">
      <c r="S326" s="5"/>
      <c r="T326" s="5"/>
      <c r="U326" s="5"/>
      <c r="V326" s="5"/>
      <c r="W326" s="5"/>
    </row>
    <row r="327" spans="19:23" x14ac:dyDescent="0.25">
      <c r="S327" s="5"/>
      <c r="T327" s="5"/>
      <c r="U327" s="5"/>
      <c r="V327" s="5"/>
      <c r="W327" s="5"/>
    </row>
    <row r="328" spans="19:23" x14ac:dyDescent="0.25">
      <c r="S328" s="5"/>
      <c r="T328" s="5"/>
      <c r="U328" s="5"/>
      <c r="V328" s="5"/>
      <c r="W328" s="5"/>
    </row>
    <row r="329" spans="19:23" x14ac:dyDescent="0.25">
      <c r="S329" s="5"/>
      <c r="T329" s="5"/>
      <c r="U329" s="5"/>
      <c r="V329" s="5"/>
      <c r="W329" s="5"/>
    </row>
    <row r="330" spans="19:23" x14ac:dyDescent="0.25">
      <c r="S330" s="5"/>
      <c r="T330" s="5"/>
      <c r="U330" s="5"/>
      <c r="V330" s="5"/>
      <c r="W330" s="5"/>
    </row>
    <row r="331" spans="19:23" x14ac:dyDescent="0.25">
      <c r="S331" s="5"/>
      <c r="T331" s="5"/>
      <c r="U331" s="5"/>
      <c r="V331" s="5"/>
      <c r="W331" s="5"/>
    </row>
    <row r="332" spans="19:23" x14ac:dyDescent="0.25">
      <c r="S332" s="5"/>
      <c r="T332" s="5"/>
      <c r="U332" s="5"/>
      <c r="V332" s="5"/>
      <c r="W332" s="5"/>
    </row>
    <row r="333" spans="19:23" x14ac:dyDescent="0.25">
      <c r="S333" s="5"/>
      <c r="T333" s="5"/>
      <c r="U333" s="5"/>
      <c r="V333" s="5"/>
      <c r="W333" s="5"/>
    </row>
    <row r="334" spans="19:23" x14ac:dyDescent="0.25">
      <c r="S334" s="5"/>
      <c r="T334" s="5"/>
      <c r="U334" s="5"/>
      <c r="V334" s="5"/>
      <c r="W334" s="5"/>
    </row>
    <row r="335" spans="19:23" x14ac:dyDescent="0.25">
      <c r="S335" s="5"/>
      <c r="T335" s="5"/>
      <c r="U335" s="5"/>
      <c r="V335" s="5"/>
      <c r="W335" s="5"/>
    </row>
    <row r="336" spans="19:23" x14ac:dyDescent="0.25">
      <c r="S336" s="5"/>
      <c r="T336" s="5"/>
      <c r="U336" s="5"/>
      <c r="V336" s="5"/>
      <c r="W336" s="5"/>
    </row>
    <row r="337" spans="19:23" x14ac:dyDescent="0.25">
      <c r="S337" s="5"/>
      <c r="T337" s="5"/>
      <c r="U337" s="5"/>
      <c r="V337" s="5"/>
      <c r="W337" s="5"/>
    </row>
    <row r="338" spans="19:23" x14ac:dyDescent="0.25">
      <c r="S338" s="5"/>
      <c r="T338" s="5"/>
      <c r="U338" s="5"/>
      <c r="V338" s="5"/>
      <c r="W338" s="5"/>
    </row>
    <row r="339" spans="19:23" x14ac:dyDescent="0.25">
      <c r="S339" s="5"/>
      <c r="T339" s="5"/>
      <c r="U339" s="5"/>
      <c r="V339" s="5"/>
      <c r="W339" s="5"/>
    </row>
    <row r="340" spans="19:23" x14ac:dyDescent="0.25">
      <c r="S340" s="5"/>
      <c r="T340" s="5"/>
      <c r="U340" s="5"/>
      <c r="V340" s="5"/>
      <c r="W340" s="5"/>
    </row>
    <row r="341" spans="19:23" x14ac:dyDescent="0.25">
      <c r="S341" s="5"/>
      <c r="T341" s="5"/>
      <c r="U341" s="5"/>
      <c r="V341" s="5"/>
      <c r="W341" s="5"/>
    </row>
    <row r="342" spans="19:23" x14ac:dyDescent="0.25">
      <c r="S342" s="5"/>
      <c r="T342" s="5"/>
      <c r="U342" s="5"/>
      <c r="V342" s="5"/>
      <c r="W342" s="5"/>
    </row>
    <row r="343" spans="19:23" x14ac:dyDescent="0.25">
      <c r="S343" s="5"/>
      <c r="T343" s="5"/>
      <c r="U343" s="5"/>
      <c r="V343" s="5"/>
      <c r="W343" s="5"/>
    </row>
    <row r="344" spans="19:23" x14ac:dyDescent="0.25">
      <c r="S344" s="5"/>
      <c r="T344" s="5"/>
      <c r="U344" s="5"/>
      <c r="V344" s="5"/>
      <c r="W344" s="5"/>
    </row>
    <row r="345" spans="19:23" x14ac:dyDescent="0.25">
      <c r="S345" s="5"/>
      <c r="T345" s="5"/>
      <c r="U345" s="5"/>
      <c r="V345" s="5"/>
      <c r="W345" s="5"/>
    </row>
    <row r="346" spans="19:23" x14ac:dyDescent="0.25">
      <c r="S346" s="5"/>
      <c r="T346" s="5"/>
      <c r="U346" s="5"/>
      <c r="V346" s="5"/>
      <c r="W346" s="5"/>
    </row>
    <row r="347" spans="19:23" x14ac:dyDescent="0.25">
      <c r="S347" s="5"/>
      <c r="T347" s="5"/>
      <c r="U347" s="5"/>
      <c r="V347" s="5"/>
      <c r="W347" s="5"/>
    </row>
    <row r="348" spans="19:23" x14ac:dyDescent="0.25">
      <c r="S348" s="5"/>
      <c r="T348" s="5"/>
      <c r="U348" s="5"/>
      <c r="V348" s="5"/>
      <c r="W348" s="5"/>
    </row>
    <row r="349" spans="19:23" x14ac:dyDescent="0.25">
      <c r="S349" s="5"/>
      <c r="T349" s="5"/>
      <c r="U349" s="5"/>
      <c r="V349" s="5"/>
      <c r="W349" s="5"/>
    </row>
    <row r="350" spans="19:23" x14ac:dyDescent="0.25">
      <c r="S350" s="5"/>
      <c r="T350" s="5"/>
      <c r="U350" s="5"/>
      <c r="V350" s="5"/>
      <c r="W350" s="5"/>
    </row>
    <row r="351" spans="19:23" x14ac:dyDescent="0.25">
      <c r="S351" s="5"/>
      <c r="T351" s="5"/>
      <c r="U351" s="5"/>
      <c r="V351" s="5"/>
      <c r="W351" s="5"/>
    </row>
    <row r="352" spans="19:23" x14ac:dyDescent="0.25">
      <c r="S352" s="5"/>
      <c r="T352" s="5"/>
      <c r="U352" s="5"/>
      <c r="V352" s="5"/>
      <c r="W352" s="5"/>
    </row>
    <row r="353" spans="19:23" x14ac:dyDescent="0.25">
      <c r="S353" s="5"/>
      <c r="T353" s="5"/>
      <c r="U353" s="5"/>
      <c r="V353" s="5"/>
      <c r="W353" s="5"/>
    </row>
    <row r="354" spans="19:23" x14ac:dyDescent="0.25">
      <c r="S354" s="5"/>
      <c r="T354" s="5"/>
      <c r="U354" s="5"/>
      <c r="V354" s="5"/>
      <c r="W354" s="5"/>
    </row>
    <row r="355" spans="19:23" x14ac:dyDescent="0.25">
      <c r="S355" s="5"/>
      <c r="T355" s="5"/>
      <c r="U355" s="5"/>
      <c r="V355" s="5"/>
      <c r="W355" s="5"/>
    </row>
    <row r="356" spans="19:23" x14ac:dyDescent="0.25">
      <c r="S356" s="5"/>
      <c r="T356" s="5"/>
      <c r="U356" s="5"/>
      <c r="V356" s="5"/>
      <c r="W356" s="5"/>
    </row>
    <row r="357" spans="19:23" x14ac:dyDescent="0.25">
      <c r="S357" s="5"/>
      <c r="T357" s="5"/>
      <c r="U357" s="5"/>
      <c r="V357" s="5"/>
      <c r="W357" s="5"/>
    </row>
    <row r="358" spans="19:23" x14ac:dyDescent="0.25">
      <c r="S358" s="5"/>
      <c r="T358" s="5"/>
      <c r="U358" s="5"/>
      <c r="V358" s="5"/>
      <c r="W358" s="5"/>
    </row>
    <row r="359" spans="19:23" x14ac:dyDescent="0.25">
      <c r="S359" s="5"/>
      <c r="T359" s="5"/>
      <c r="U359" s="5"/>
      <c r="V359" s="5"/>
      <c r="W359" s="5"/>
    </row>
    <row r="360" spans="19:23" x14ac:dyDescent="0.25">
      <c r="S360" s="5"/>
      <c r="T360" s="5"/>
      <c r="U360" s="5"/>
      <c r="V360" s="5"/>
      <c r="W360" s="5"/>
    </row>
    <row r="361" spans="19:23" x14ac:dyDescent="0.25">
      <c r="S361" s="5"/>
      <c r="T361" s="5"/>
      <c r="U361" s="5"/>
      <c r="V361" s="5"/>
      <c r="W361" s="5"/>
    </row>
    <row r="362" spans="19:23" x14ac:dyDescent="0.25">
      <c r="S362" s="5"/>
      <c r="T362" s="5"/>
      <c r="U362" s="5"/>
      <c r="V362" s="5"/>
      <c r="W362" s="5"/>
    </row>
    <row r="363" spans="19:23" x14ac:dyDescent="0.25">
      <c r="S363" s="5"/>
      <c r="T363" s="5"/>
      <c r="U363" s="5"/>
      <c r="V363" s="5"/>
      <c r="W363" s="5"/>
    </row>
    <row r="364" spans="19:23" x14ac:dyDescent="0.25">
      <c r="S364" s="5"/>
      <c r="T364" s="5"/>
      <c r="U364" s="5"/>
      <c r="V364" s="5"/>
      <c r="W364" s="5"/>
    </row>
    <row r="365" spans="19:23" x14ac:dyDescent="0.25">
      <c r="S365" s="5"/>
      <c r="T365" s="5"/>
      <c r="U365" s="5"/>
      <c r="V365" s="5"/>
      <c r="W365" s="5"/>
    </row>
    <row r="366" spans="19:23" x14ac:dyDescent="0.25">
      <c r="S366" s="5"/>
      <c r="T366" s="5"/>
      <c r="U366" s="5"/>
      <c r="V366" s="5"/>
      <c r="W366" s="5"/>
    </row>
    <row r="367" spans="19:23" x14ac:dyDescent="0.25">
      <c r="S367" s="5"/>
      <c r="T367" s="5"/>
      <c r="U367" s="5"/>
      <c r="V367" s="5"/>
      <c r="W367" s="5"/>
    </row>
    <row r="368" spans="19:23" x14ac:dyDescent="0.25">
      <c r="S368" s="5"/>
      <c r="T368" s="5"/>
      <c r="U368" s="5"/>
      <c r="V368" s="5"/>
      <c r="W368" s="5"/>
    </row>
    <row r="369" spans="19:23" x14ac:dyDescent="0.25">
      <c r="S369" s="5"/>
      <c r="T369" s="5"/>
      <c r="U369" s="5"/>
      <c r="V369" s="5"/>
      <c r="W369" s="5"/>
    </row>
    <row r="370" spans="19:23" x14ac:dyDescent="0.25">
      <c r="S370" s="5"/>
      <c r="T370" s="5"/>
      <c r="U370" s="5"/>
      <c r="V370" s="5"/>
      <c r="W370" s="5"/>
    </row>
    <row r="371" spans="19:23" x14ac:dyDescent="0.25">
      <c r="S371" s="5"/>
      <c r="T371" s="5"/>
      <c r="U371" s="5"/>
      <c r="V371" s="5"/>
      <c r="W371" s="5"/>
    </row>
    <row r="372" spans="19:23" x14ac:dyDescent="0.25">
      <c r="S372" s="5"/>
      <c r="T372" s="5"/>
      <c r="U372" s="5"/>
      <c r="V372" s="5"/>
      <c r="W372" s="5"/>
    </row>
    <row r="373" spans="19:23" x14ac:dyDescent="0.25">
      <c r="S373" s="5"/>
      <c r="T373" s="5"/>
      <c r="U373" s="5"/>
      <c r="V373" s="5"/>
      <c r="W373" s="5"/>
    </row>
    <row r="374" spans="19:23" x14ac:dyDescent="0.25">
      <c r="S374" s="5"/>
      <c r="T374" s="5"/>
      <c r="U374" s="5"/>
      <c r="V374" s="5"/>
      <c r="W374" s="5"/>
    </row>
    <row r="375" spans="19:23" x14ac:dyDescent="0.25">
      <c r="S375" s="5"/>
      <c r="T375" s="5"/>
      <c r="U375" s="5"/>
      <c r="V375" s="5"/>
      <c r="W375" s="5"/>
    </row>
    <row r="376" spans="19:23" x14ac:dyDescent="0.25">
      <c r="S376" s="5"/>
      <c r="T376" s="5"/>
      <c r="U376" s="5"/>
      <c r="V376" s="5"/>
      <c r="W376" s="5"/>
    </row>
    <row r="377" spans="19:23" x14ac:dyDescent="0.25">
      <c r="S377" s="5"/>
      <c r="T377" s="5"/>
      <c r="U377" s="5"/>
      <c r="V377" s="5"/>
      <c r="W377" s="5"/>
    </row>
    <row r="378" spans="19:23" x14ac:dyDescent="0.25">
      <c r="S378" s="5"/>
      <c r="T378" s="5"/>
      <c r="U378" s="5"/>
      <c r="V378" s="5"/>
      <c r="W378" s="5"/>
    </row>
    <row r="379" spans="19:23" x14ac:dyDescent="0.25">
      <c r="S379" s="5"/>
      <c r="T379" s="5"/>
      <c r="U379" s="5"/>
      <c r="V379" s="5"/>
      <c r="W379" s="5"/>
    </row>
    <row r="380" spans="19:23" x14ac:dyDescent="0.25">
      <c r="S380" s="5"/>
      <c r="T380" s="5"/>
      <c r="U380" s="5"/>
      <c r="V380" s="5"/>
      <c r="W380" s="5"/>
    </row>
    <row r="381" spans="19:23" x14ac:dyDescent="0.25">
      <c r="S381" s="5"/>
      <c r="T381" s="5"/>
      <c r="U381" s="5"/>
      <c r="V381" s="5"/>
      <c r="W381" s="5"/>
    </row>
    <row r="382" spans="19:23" x14ac:dyDescent="0.25">
      <c r="S382" s="5"/>
      <c r="T382" s="5"/>
      <c r="U382" s="5"/>
      <c r="V382" s="5"/>
      <c r="W382" s="5"/>
    </row>
    <row r="383" spans="19:23" x14ac:dyDescent="0.25">
      <c r="S383" s="5"/>
      <c r="T383" s="5"/>
      <c r="U383" s="5"/>
      <c r="V383" s="5"/>
      <c r="W383" s="5"/>
    </row>
    <row r="384" spans="19:23" x14ac:dyDescent="0.25">
      <c r="S384" s="5"/>
      <c r="T384" s="5"/>
      <c r="U384" s="5"/>
      <c r="V384" s="5"/>
      <c r="W384" s="5"/>
    </row>
    <row r="385" spans="19:23" x14ac:dyDescent="0.25">
      <c r="S385" s="5"/>
      <c r="T385" s="5"/>
      <c r="U385" s="5"/>
      <c r="V385" s="5"/>
      <c r="W385" s="5"/>
    </row>
    <row r="386" spans="19:23" x14ac:dyDescent="0.25">
      <c r="S386" s="5"/>
      <c r="T386" s="5"/>
      <c r="U386" s="5"/>
      <c r="V386" s="5"/>
      <c r="W386" s="5"/>
    </row>
    <row r="387" spans="19:23" x14ac:dyDescent="0.25">
      <c r="S387" s="5"/>
      <c r="T387" s="5"/>
      <c r="U387" s="5"/>
      <c r="V387" s="5"/>
      <c r="W387" s="5"/>
    </row>
    <row r="388" spans="19:23" x14ac:dyDescent="0.25">
      <c r="S388" s="5"/>
      <c r="T388" s="5"/>
      <c r="U388" s="5"/>
      <c r="V388" s="5"/>
      <c r="W388" s="5"/>
    </row>
    <row r="389" spans="19:23" x14ac:dyDescent="0.25">
      <c r="S389" s="5"/>
      <c r="T389" s="5"/>
      <c r="U389" s="5"/>
      <c r="V389" s="5"/>
      <c r="W389" s="5"/>
    </row>
    <row r="390" spans="19:23" x14ac:dyDescent="0.25">
      <c r="S390" s="5"/>
      <c r="T390" s="5"/>
      <c r="U390" s="5"/>
      <c r="V390" s="5"/>
      <c r="W390" s="5"/>
    </row>
    <row r="391" spans="19:23" x14ac:dyDescent="0.25">
      <c r="S391" s="5"/>
      <c r="T391" s="5"/>
      <c r="U391" s="5"/>
      <c r="V391" s="5"/>
      <c r="W391" s="5"/>
    </row>
    <row r="392" spans="19:23" x14ac:dyDescent="0.25">
      <c r="S392" s="5"/>
      <c r="T392" s="5"/>
      <c r="U392" s="5"/>
      <c r="V392" s="5"/>
      <c r="W392" s="5"/>
    </row>
    <row r="393" spans="19:23" x14ac:dyDescent="0.25">
      <c r="S393" s="5"/>
      <c r="T393" s="5"/>
      <c r="U393" s="5"/>
      <c r="V393" s="5"/>
      <c r="W393" s="5"/>
    </row>
    <row r="394" spans="19:23" x14ac:dyDescent="0.25">
      <c r="S394" s="5"/>
      <c r="T394" s="5"/>
      <c r="U394" s="5"/>
      <c r="V394" s="5"/>
      <c r="W394" s="5"/>
    </row>
    <row r="395" spans="19:23" x14ac:dyDescent="0.25">
      <c r="S395" s="5"/>
      <c r="T395" s="5"/>
      <c r="U395" s="5"/>
      <c r="V395" s="5"/>
      <c r="W395" s="5"/>
    </row>
    <row r="396" spans="19:23" x14ac:dyDescent="0.25">
      <c r="S396" s="5"/>
      <c r="T396" s="5"/>
      <c r="U396" s="5"/>
      <c r="V396" s="5"/>
      <c r="W396" s="5"/>
    </row>
    <row r="397" spans="19:23" x14ac:dyDescent="0.25">
      <c r="S397" s="5"/>
      <c r="T397" s="5"/>
      <c r="U397" s="5"/>
      <c r="V397" s="5"/>
      <c r="W397" s="5"/>
    </row>
    <row r="398" spans="19:23" x14ac:dyDescent="0.25">
      <c r="S398" s="5"/>
      <c r="T398" s="5"/>
      <c r="U398" s="5"/>
      <c r="V398" s="5"/>
      <c r="W398" s="5"/>
    </row>
    <row r="399" spans="19:23" x14ac:dyDescent="0.25">
      <c r="S399" s="5"/>
      <c r="T399" s="5"/>
      <c r="U399" s="5"/>
      <c r="V399" s="5"/>
      <c r="W399" s="5"/>
    </row>
    <row r="400" spans="19:23" x14ac:dyDescent="0.25">
      <c r="S400" s="5"/>
      <c r="T400" s="5"/>
      <c r="U400" s="5"/>
      <c r="V400" s="5"/>
      <c r="W400" s="5"/>
    </row>
    <row r="401" spans="19:23" x14ac:dyDescent="0.25">
      <c r="S401" s="5"/>
      <c r="T401" s="5"/>
      <c r="U401" s="5"/>
      <c r="V401" s="5"/>
      <c r="W401" s="5"/>
    </row>
    <row r="402" spans="19:23" x14ac:dyDescent="0.25">
      <c r="S402" s="5"/>
      <c r="T402" s="5"/>
      <c r="U402" s="5"/>
      <c r="V402" s="5"/>
      <c r="W402" s="5"/>
    </row>
    <row r="403" spans="19:23" x14ac:dyDescent="0.25">
      <c r="S403" s="5"/>
      <c r="T403" s="5"/>
      <c r="U403" s="5"/>
      <c r="V403" s="5"/>
      <c r="W403" s="5"/>
    </row>
    <row r="404" spans="19:23" x14ac:dyDescent="0.25">
      <c r="S404" s="5"/>
      <c r="T404" s="5"/>
      <c r="U404" s="5"/>
      <c r="V404" s="5"/>
      <c r="W404" s="5"/>
    </row>
    <row r="405" spans="19:23" x14ac:dyDescent="0.25">
      <c r="S405" s="5"/>
      <c r="T405" s="5"/>
      <c r="U405" s="5"/>
      <c r="V405" s="5"/>
      <c r="W405" s="5"/>
    </row>
    <row r="406" spans="19:23" x14ac:dyDescent="0.25">
      <c r="S406" s="5"/>
      <c r="T406" s="5"/>
      <c r="U406" s="5"/>
      <c r="V406" s="5"/>
      <c r="W406" s="5"/>
    </row>
    <row r="407" spans="19:23" x14ac:dyDescent="0.25">
      <c r="S407" s="5"/>
      <c r="T407" s="5"/>
      <c r="U407" s="5"/>
      <c r="V407" s="5"/>
      <c r="W407" s="5"/>
    </row>
    <row r="408" spans="19:23" x14ac:dyDescent="0.25">
      <c r="S408" s="5"/>
      <c r="T408" s="5"/>
      <c r="U408" s="5"/>
      <c r="V408" s="5"/>
      <c r="W408" s="5"/>
    </row>
    <row r="409" spans="19:23" x14ac:dyDescent="0.25">
      <c r="S409" s="5"/>
      <c r="T409" s="5"/>
      <c r="U409" s="5"/>
      <c r="V409" s="5"/>
      <c r="W409" s="5"/>
    </row>
    <row r="410" spans="19:23" x14ac:dyDescent="0.25">
      <c r="S410" s="5"/>
      <c r="T410" s="5"/>
      <c r="U410" s="5"/>
      <c r="V410" s="5"/>
      <c r="W410" s="5"/>
    </row>
    <row r="411" spans="19:23" x14ac:dyDescent="0.25">
      <c r="S411" s="5"/>
      <c r="T411" s="5"/>
      <c r="U411" s="5"/>
      <c r="V411" s="5"/>
      <c r="W411" s="5"/>
    </row>
    <row r="412" spans="19:23" x14ac:dyDescent="0.25">
      <c r="S412" s="5"/>
      <c r="T412" s="5"/>
      <c r="U412" s="5"/>
      <c r="V412" s="5"/>
      <c r="W412" s="5"/>
    </row>
    <row r="413" spans="19:23" x14ac:dyDescent="0.25">
      <c r="S413" s="5"/>
      <c r="T413" s="5"/>
      <c r="U413" s="5"/>
      <c r="V413" s="5"/>
      <c r="W413" s="5"/>
    </row>
    <row r="414" spans="19:23" x14ac:dyDescent="0.25">
      <c r="S414" s="5"/>
      <c r="T414" s="5"/>
      <c r="U414" s="5"/>
      <c r="V414" s="5"/>
      <c r="W414" s="5"/>
    </row>
    <row r="415" spans="19:23" x14ac:dyDescent="0.25">
      <c r="S415" s="5"/>
      <c r="T415" s="5"/>
      <c r="U415" s="5"/>
      <c r="V415" s="5"/>
      <c r="W415" s="5"/>
    </row>
    <row r="416" spans="19:23" x14ac:dyDescent="0.25">
      <c r="S416" s="5"/>
      <c r="T416" s="5"/>
      <c r="U416" s="5"/>
      <c r="V416" s="5"/>
      <c r="W416" s="5"/>
    </row>
    <row r="417" spans="19:23" x14ac:dyDescent="0.25">
      <c r="S417" s="5"/>
      <c r="T417" s="5"/>
      <c r="U417" s="5"/>
      <c r="V417" s="5"/>
      <c r="W417" s="5"/>
    </row>
    <row r="418" spans="19:23" x14ac:dyDescent="0.25">
      <c r="S418" s="5"/>
      <c r="T418" s="5"/>
      <c r="U418" s="5"/>
      <c r="V418" s="5"/>
      <c r="W418" s="5"/>
    </row>
    <row r="419" spans="19:23" x14ac:dyDescent="0.25">
      <c r="S419" s="5"/>
      <c r="T419" s="5"/>
      <c r="U419" s="5"/>
      <c r="V419" s="5"/>
      <c r="W419" s="5"/>
    </row>
    <row r="420" spans="19:23" x14ac:dyDescent="0.25">
      <c r="S420" s="5"/>
      <c r="T420" s="5"/>
      <c r="U420" s="5"/>
      <c r="V420" s="5"/>
      <c r="W420" s="5"/>
    </row>
    <row r="421" spans="19:23" x14ac:dyDescent="0.25">
      <c r="S421" s="5"/>
      <c r="T421" s="5"/>
      <c r="U421" s="5"/>
      <c r="V421" s="5"/>
      <c r="W421" s="5"/>
    </row>
    <row r="422" spans="19:23" x14ac:dyDescent="0.25">
      <c r="S422" s="5"/>
      <c r="T422" s="5"/>
      <c r="U422" s="5"/>
      <c r="V422" s="5"/>
      <c r="W422" s="5"/>
    </row>
    <row r="423" spans="19:23" x14ac:dyDescent="0.25">
      <c r="S423" s="5"/>
      <c r="T423" s="5"/>
      <c r="U423" s="5"/>
      <c r="V423" s="5"/>
      <c r="W423" s="5"/>
    </row>
    <row r="424" spans="19:23" x14ac:dyDescent="0.25">
      <c r="S424" s="5"/>
      <c r="T424" s="5"/>
      <c r="U424" s="5"/>
      <c r="V424" s="5"/>
      <c r="W424" s="5"/>
    </row>
    <row r="425" spans="19:23" x14ac:dyDescent="0.25">
      <c r="S425" s="5"/>
      <c r="T425" s="5"/>
      <c r="U425" s="5"/>
      <c r="V425" s="5"/>
      <c r="W425" s="5"/>
    </row>
    <row r="426" spans="19:23" x14ac:dyDescent="0.25">
      <c r="S426" s="5"/>
      <c r="T426" s="5"/>
      <c r="U426" s="5"/>
      <c r="V426" s="5"/>
      <c r="W426" s="5"/>
    </row>
    <row r="427" spans="19:23" x14ac:dyDescent="0.25">
      <c r="S427" s="5"/>
      <c r="T427" s="5"/>
      <c r="U427" s="5"/>
      <c r="V427" s="5"/>
      <c r="W427" s="5"/>
    </row>
    <row r="428" spans="19:23" x14ac:dyDescent="0.25">
      <c r="S428" s="5"/>
      <c r="T428" s="5"/>
      <c r="U428" s="5"/>
      <c r="V428" s="5"/>
      <c r="W428" s="5"/>
    </row>
    <row r="429" spans="19:23" x14ac:dyDescent="0.25">
      <c r="S429" s="5"/>
      <c r="T429" s="5"/>
      <c r="U429" s="5"/>
      <c r="V429" s="5"/>
      <c r="W429" s="5"/>
    </row>
    <row r="430" spans="19:23" x14ac:dyDescent="0.25">
      <c r="S430" s="5"/>
      <c r="T430" s="5"/>
      <c r="U430" s="5"/>
      <c r="V430" s="5"/>
      <c r="W430" s="5"/>
    </row>
    <row r="431" spans="19:23" x14ac:dyDescent="0.25">
      <c r="S431" s="5"/>
      <c r="T431" s="5"/>
      <c r="U431" s="5"/>
      <c r="V431" s="5"/>
      <c r="W431" s="5"/>
    </row>
    <row r="432" spans="19:23" x14ac:dyDescent="0.25">
      <c r="S432" s="5"/>
      <c r="T432" s="5"/>
      <c r="U432" s="5"/>
      <c r="V432" s="5"/>
      <c r="W432" s="5"/>
    </row>
    <row r="433" spans="19:23" x14ac:dyDescent="0.25">
      <c r="S433" s="5"/>
      <c r="T433" s="5"/>
      <c r="U433" s="5"/>
      <c r="V433" s="5"/>
      <c r="W433" s="5"/>
    </row>
    <row r="434" spans="19:23" x14ac:dyDescent="0.25">
      <c r="S434" s="5"/>
      <c r="T434" s="5"/>
      <c r="U434" s="5"/>
      <c r="V434" s="5"/>
      <c r="W434" s="5"/>
    </row>
    <row r="435" spans="19:23" x14ac:dyDescent="0.25">
      <c r="S435" s="5"/>
      <c r="T435" s="5"/>
      <c r="U435" s="5"/>
      <c r="V435" s="5"/>
      <c r="W435" s="5"/>
    </row>
    <row r="436" spans="19:23" x14ac:dyDescent="0.25">
      <c r="S436" s="5"/>
      <c r="T436" s="5"/>
      <c r="U436" s="5"/>
      <c r="V436" s="5"/>
      <c r="W436" s="5"/>
    </row>
    <row r="437" spans="19:23" x14ac:dyDescent="0.25">
      <c r="S437" s="5"/>
      <c r="T437" s="5"/>
      <c r="U437" s="5"/>
      <c r="V437" s="5"/>
      <c r="W437" s="5"/>
    </row>
    <row r="438" spans="19:23" x14ac:dyDescent="0.25">
      <c r="S438" s="5"/>
      <c r="T438" s="5"/>
      <c r="U438" s="5"/>
      <c r="V438" s="5"/>
      <c r="W438" s="5"/>
    </row>
    <row r="439" spans="19:23" x14ac:dyDescent="0.25">
      <c r="S439" s="5"/>
      <c r="T439" s="5"/>
      <c r="U439" s="5"/>
      <c r="V439" s="5"/>
      <c r="W439" s="5"/>
    </row>
    <row r="440" spans="19:23" x14ac:dyDescent="0.25">
      <c r="S440" s="5"/>
      <c r="T440" s="5"/>
      <c r="U440" s="5"/>
      <c r="V440" s="5"/>
      <c r="W440" s="5"/>
    </row>
    <row r="441" spans="19:23" x14ac:dyDescent="0.25">
      <c r="S441" s="5"/>
      <c r="T441" s="5"/>
      <c r="U441" s="5"/>
      <c r="V441" s="5"/>
      <c r="W441" s="5"/>
    </row>
    <row r="442" spans="19:23" x14ac:dyDescent="0.25">
      <c r="S442" s="5"/>
      <c r="T442" s="5"/>
      <c r="U442" s="5"/>
      <c r="V442" s="5"/>
      <c r="W442" s="5"/>
    </row>
    <row r="443" spans="19:23" x14ac:dyDescent="0.25">
      <c r="S443" s="5"/>
      <c r="T443" s="5"/>
      <c r="U443" s="5"/>
      <c r="V443" s="5"/>
      <c r="W443" s="5"/>
    </row>
    <row r="444" spans="19:23" x14ac:dyDescent="0.25">
      <c r="S444" s="5"/>
      <c r="T444" s="5"/>
      <c r="U444" s="5"/>
      <c r="V444" s="5"/>
      <c r="W444" s="5"/>
    </row>
    <row r="445" spans="19:23" x14ac:dyDescent="0.25">
      <c r="S445" s="5"/>
      <c r="T445" s="5"/>
      <c r="U445" s="5"/>
      <c r="V445" s="5"/>
      <c r="W445" s="5"/>
    </row>
    <row r="446" spans="19:23" x14ac:dyDescent="0.25">
      <c r="S446" s="5"/>
      <c r="T446" s="5"/>
      <c r="U446" s="5"/>
      <c r="V446" s="5"/>
      <c r="W446" s="5"/>
    </row>
    <row r="447" spans="19:23" x14ac:dyDescent="0.25">
      <c r="S447" s="5"/>
      <c r="T447" s="5"/>
      <c r="U447" s="5"/>
      <c r="V447" s="5"/>
      <c r="W447" s="5"/>
    </row>
    <row r="448" spans="19:23" x14ac:dyDescent="0.25">
      <c r="S448" s="5"/>
      <c r="T448" s="5"/>
      <c r="U448" s="5"/>
      <c r="V448" s="5"/>
      <c r="W448" s="5"/>
    </row>
    <row r="449" spans="19:23" x14ac:dyDescent="0.25">
      <c r="S449" s="5"/>
      <c r="T449" s="5"/>
      <c r="U449" s="5"/>
      <c r="V449" s="5"/>
      <c r="W449" s="5"/>
    </row>
    <row r="450" spans="19:23" x14ac:dyDescent="0.25">
      <c r="S450" s="5"/>
      <c r="T450" s="5"/>
      <c r="U450" s="5"/>
      <c r="V450" s="5"/>
      <c r="W450" s="5"/>
    </row>
    <row r="451" spans="19:23" x14ac:dyDescent="0.25">
      <c r="S451" s="5"/>
      <c r="T451" s="5"/>
      <c r="U451" s="5"/>
      <c r="V451" s="5"/>
      <c r="W451" s="5"/>
    </row>
    <row r="452" spans="19:23" x14ac:dyDescent="0.25">
      <c r="S452" s="5"/>
      <c r="T452" s="5"/>
      <c r="U452" s="5"/>
      <c r="V452" s="5"/>
      <c r="W452" s="5"/>
    </row>
    <row r="453" spans="19:23" x14ac:dyDescent="0.25">
      <c r="S453" s="5"/>
      <c r="T453" s="5"/>
      <c r="U453" s="5"/>
      <c r="V453" s="5"/>
      <c r="W453" s="5"/>
    </row>
    <row r="454" spans="19:23" x14ac:dyDescent="0.25">
      <c r="S454" s="5"/>
      <c r="T454" s="5"/>
      <c r="U454" s="5"/>
      <c r="V454" s="5"/>
      <c r="W454" s="5"/>
    </row>
    <row r="455" spans="19:23" x14ac:dyDescent="0.25">
      <c r="S455" s="5"/>
      <c r="T455" s="5"/>
      <c r="U455" s="5"/>
      <c r="V455" s="5"/>
      <c r="W455" s="5"/>
    </row>
    <row r="456" spans="19:23" x14ac:dyDescent="0.25">
      <c r="S456" s="5"/>
      <c r="T456" s="5"/>
      <c r="U456" s="5"/>
      <c r="V456" s="5"/>
      <c r="W456" s="5"/>
    </row>
    <row r="457" spans="19:23" x14ac:dyDescent="0.25">
      <c r="S457" s="5"/>
      <c r="T457" s="5"/>
      <c r="U457" s="5"/>
      <c r="V457" s="5"/>
      <c r="W457" s="5"/>
    </row>
    <row r="458" spans="19:23" x14ac:dyDescent="0.25">
      <c r="S458" s="5"/>
      <c r="T458" s="5"/>
      <c r="U458" s="5"/>
      <c r="V458" s="5"/>
      <c r="W458" s="5"/>
    </row>
    <row r="459" spans="19:23" x14ac:dyDescent="0.25">
      <c r="S459" s="5"/>
      <c r="T459" s="5"/>
      <c r="U459" s="5"/>
      <c r="V459" s="5"/>
      <c r="W459" s="5"/>
    </row>
    <row r="460" spans="19:23" x14ac:dyDescent="0.25">
      <c r="S460" s="5"/>
      <c r="T460" s="5"/>
      <c r="U460" s="5"/>
      <c r="V460" s="5"/>
      <c r="W460" s="5"/>
    </row>
    <row r="461" spans="19:23" x14ac:dyDescent="0.25">
      <c r="S461" s="5"/>
      <c r="T461" s="5"/>
      <c r="U461" s="5"/>
      <c r="V461" s="5"/>
      <c r="W461" s="5"/>
    </row>
    <row r="462" spans="19:23" x14ac:dyDescent="0.25">
      <c r="S462" s="5"/>
      <c r="T462" s="5"/>
      <c r="U462" s="5"/>
      <c r="V462" s="5"/>
      <c r="W462" s="5"/>
    </row>
    <row r="463" spans="19:23" x14ac:dyDescent="0.25">
      <c r="S463" s="5"/>
      <c r="T463" s="5"/>
      <c r="U463" s="5"/>
      <c r="V463" s="5"/>
      <c r="W463" s="5"/>
    </row>
    <row r="464" spans="19:23" x14ac:dyDescent="0.25">
      <c r="S464" s="5"/>
      <c r="T464" s="5"/>
      <c r="U464" s="5"/>
      <c r="V464" s="5"/>
      <c r="W464" s="5"/>
    </row>
    <row r="465" spans="19:23" x14ac:dyDescent="0.25">
      <c r="S465" s="5"/>
      <c r="T465" s="5"/>
      <c r="U465" s="5"/>
      <c r="V465" s="5"/>
      <c r="W465" s="5"/>
    </row>
    <row r="466" spans="19:23" x14ac:dyDescent="0.25">
      <c r="S466" s="5"/>
      <c r="T466" s="5"/>
      <c r="U466" s="5"/>
      <c r="V466" s="5"/>
      <c r="W466" s="5"/>
    </row>
    <row r="467" spans="19:23" x14ac:dyDescent="0.25">
      <c r="S467" s="5"/>
      <c r="T467" s="5"/>
      <c r="U467" s="5"/>
      <c r="V467" s="5"/>
      <c r="W467" s="5"/>
    </row>
    <row r="468" spans="19:23" x14ac:dyDescent="0.25">
      <c r="S468" s="5"/>
      <c r="T468" s="5"/>
      <c r="U468" s="5"/>
      <c r="V468" s="5"/>
      <c r="W468" s="5"/>
    </row>
    <row r="469" spans="19:23" x14ac:dyDescent="0.25">
      <c r="S469" s="5"/>
      <c r="T469" s="5"/>
      <c r="U469" s="5"/>
      <c r="V469" s="5"/>
      <c r="W469" s="5"/>
    </row>
    <row r="470" spans="19:23" x14ac:dyDescent="0.25">
      <c r="S470" s="5"/>
      <c r="T470" s="5"/>
      <c r="U470" s="5"/>
      <c r="V470" s="5"/>
      <c r="W470" s="5"/>
    </row>
    <row r="471" spans="19:23" x14ac:dyDescent="0.25">
      <c r="S471" s="5"/>
      <c r="T471" s="5"/>
      <c r="U471" s="5"/>
      <c r="V471" s="5"/>
      <c r="W471" s="5"/>
    </row>
    <row r="472" spans="19:23" x14ac:dyDescent="0.25">
      <c r="S472" s="5"/>
      <c r="T472" s="5"/>
      <c r="U472" s="5"/>
      <c r="V472" s="5"/>
      <c r="W472" s="5"/>
    </row>
    <row r="473" spans="19:23" x14ac:dyDescent="0.25">
      <c r="S473" s="5"/>
      <c r="T473" s="5"/>
      <c r="U473" s="5"/>
      <c r="V473" s="5"/>
      <c r="W473" s="5"/>
    </row>
    <row r="474" spans="19:23" x14ac:dyDescent="0.25">
      <c r="S474" s="5"/>
      <c r="T474" s="5"/>
      <c r="U474" s="5"/>
      <c r="V474" s="5"/>
      <c r="W474" s="5"/>
    </row>
    <row r="475" spans="19:23" x14ac:dyDescent="0.25">
      <c r="S475" s="5"/>
      <c r="T475" s="5"/>
      <c r="U475" s="5"/>
      <c r="V475" s="5"/>
      <c r="W475" s="5"/>
    </row>
    <row r="476" spans="19:23" x14ac:dyDescent="0.25">
      <c r="S476" s="5"/>
      <c r="T476" s="5"/>
      <c r="U476" s="5"/>
      <c r="V476" s="5"/>
      <c r="W476" s="5"/>
    </row>
    <row r="477" spans="19:23" x14ac:dyDescent="0.25">
      <c r="S477" s="5"/>
      <c r="T477" s="5"/>
      <c r="U477" s="5"/>
      <c r="V477" s="5"/>
      <c r="W477" s="5"/>
    </row>
    <row r="478" spans="19:23" x14ac:dyDescent="0.25">
      <c r="S478" s="5"/>
      <c r="T478" s="5"/>
      <c r="U478" s="5"/>
      <c r="V478" s="5"/>
      <c r="W478" s="5"/>
    </row>
    <row r="479" spans="19:23" x14ac:dyDescent="0.25">
      <c r="S479" s="5"/>
      <c r="T479" s="5"/>
      <c r="U479" s="5"/>
      <c r="V479" s="5"/>
      <c r="W479" s="5"/>
    </row>
    <row r="480" spans="19:23" x14ac:dyDescent="0.25">
      <c r="S480" s="5"/>
      <c r="T480" s="5"/>
      <c r="U480" s="5"/>
      <c r="V480" s="5"/>
      <c r="W480" s="5"/>
    </row>
    <row r="481" spans="19:23" x14ac:dyDescent="0.25">
      <c r="S481" s="5"/>
      <c r="T481" s="5"/>
      <c r="U481" s="5"/>
      <c r="V481" s="5"/>
      <c r="W481" s="5"/>
    </row>
    <row r="482" spans="19:23" x14ac:dyDescent="0.25">
      <c r="S482" s="5"/>
      <c r="T482" s="5"/>
      <c r="U482" s="5"/>
      <c r="V482" s="5"/>
      <c r="W482" s="5"/>
    </row>
    <row r="483" spans="19:23" x14ac:dyDescent="0.25">
      <c r="S483" s="5"/>
      <c r="T483" s="5"/>
      <c r="U483" s="5"/>
      <c r="V483" s="5"/>
      <c r="W483" s="5"/>
    </row>
    <row r="484" spans="19:23" x14ac:dyDescent="0.25">
      <c r="S484" s="5"/>
      <c r="T484" s="5"/>
      <c r="U484" s="5"/>
      <c r="V484" s="5"/>
      <c r="W484" s="5"/>
    </row>
    <row r="485" spans="19:23" x14ac:dyDescent="0.25">
      <c r="S485" s="5"/>
      <c r="T485" s="5"/>
      <c r="U485" s="5"/>
      <c r="V485" s="5"/>
      <c r="W485" s="5"/>
    </row>
    <row r="486" spans="19:23" x14ac:dyDescent="0.25">
      <c r="S486" s="5"/>
      <c r="T486" s="5"/>
      <c r="U486" s="5"/>
      <c r="V486" s="5"/>
      <c r="W486" s="5"/>
    </row>
    <row r="487" spans="19:23" x14ac:dyDescent="0.25">
      <c r="S487" s="5"/>
      <c r="T487" s="5"/>
      <c r="U487" s="5"/>
      <c r="V487" s="5"/>
      <c r="W487" s="5"/>
    </row>
    <row r="488" spans="19:23" x14ac:dyDescent="0.25">
      <c r="S488" s="5"/>
      <c r="T488" s="5"/>
      <c r="U488" s="5"/>
      <c r="V488" s="5"/>
      <c r="W488" s="5"/>
    </row>
    <row r="489" spans="19:23" x14ac:dyDescent="0.25">
      <c r="S489" s="5"/>
      <c r="T489" s="5"/>
      <c r="U489" s="5"/>
      <c r="V489" s="5"/>
      <c r="W489" s="5"/>
    </row>
    <row r="490" spans="19:23" x14ac:dyDescent="0.25">
      <c r="S490" s="5"/>
      <c r="T490" s="5"/>
      <c r="U490" s="5"/>
      <c r="V490" s="5"/>
      <c r="W490" s="5"/>
    </row>
    <row r="491" spans="19:23" x14ac:dyDescent="0.25">
      <c r="S491" s="5"/>
      <c r="T491" s="5"/>
      <c r="U491" s="5"/>
      <c r="V491" s="5"/>
      <c r="W491" s="5"/>
    </row>
    <row r="492" spans="19:23" x14ac:dyDescent="0.25">
      <c r="S492" s="5"/>
      <c r="T492" s="5"/>
      <c r="U492" s="5"/>
      <c r="V492" s="5"/>
      <c r="W492" s="5"/>
    </row>
    <row r="493" spans="19:23" x14ac:dyDescent="0.25">
      <c r="S493" s="5"/>
      <c r="T493" s="5"/>
      <c r="U493" s="5"/>
      <c r="V493" s="5"/>
      <c r="W493" s="5"/>
    </row>
    <row r="494" spans="19:23" x14ac:dyDescent="0.25">
      <c r="S494" s="5"/>
      <c r="T494" s="5"/>
      <c r="U494" s="5"/>
      <c r="V494" s="5"/>
      <c r="W494" s="5"/>
    </row>
    <row r="495" spans="19:23" x14ac:dyDescent="0.25">
      <c r="S495" s="5"/>
      <c r="T495" s="5"/>
      <c r="U495" s="5"/>
      <c r="V495" s="5"/>
      <c r="W495" s="5"/>
    </row>
    <row r="496" spans="19:23" x14ac:dyDescent="0.25">
      <c r="S496" s="5"/>
      <c r="T496" s="5"/>
      <c r="U496" s="5"/>
      <c r="V496" s="5"/>
      <c r="W496" s="5"/>
    </row>
    <row r="497" spans="19:23" x14ac:dyDescent="0.25">
      <c r="S497" s="5"/>
      <c r="T497" s="5"/>
      <c r="U497" s="5"/>
      <c r="V497" s="5"/>
      <c r="W497" s="5"/>
    </row>
    <row r="498" spans="19:23" x14ac:dyDescent="0.25">
      <c r="S498" s="5"/>
      <c r="T498" s="5"/>
      <c r="U498" s="5"/>
      <c r="V498" s="5"/>
      <c r="W498" s="5"/>
    </row>
    <row r="499" spans="19:23" x14ac:dyDescent="0.25">
      <c r="S499" s="5"/>
      <c r="T499" s="5"/>
      <c r="U499" s="5"/>
      <c r="V499" s="5"/>
      <c r="W499" s="5"/>
    </row>
    <row r="500" spans="19:23" x14ac:dyDescent="0.25">
      <c r="S500" s="5"/>
      <c r="T500" s="5"/>
      <c r="U500" s="5"/>
      <c r="V500" s="5"/>
      <c r="W500" s="5"/>
    </row>
    <row r="501" spans="19:23" x14ac:dyDescent="0.25">
      <c r="S501" s="5"/>
      <c r="T501" s="5"/>
      <c r="U501" s="5"/>
      <c r="V501" s="5"/>
      <c r="W501" s="5"/>
    </row>
    <row r="502" spans="19:23" x14ac:dyDescent="0.25">
      <c r="S502" s="5"/>
      <c r="T502" s="5"/>
      <c r="U502" s="5"/>
      <c r="V502" s="5"/>
      <c r="W502" s="5"/>
    </row>
    <row r="503" spans="19:23" x14ac:dyDescent="0.25">
      <c r="S503" s="5"/>
      <c r="T503" s="5"/>
      <c r="U503" s="5"/>
      <c r="V503" s="5"/>
      <c r="W503" s="5"/>
    </row>
    <row r="504" spans="19:23" x14ac:dyDescent="0.25">
      <c r="S504" s="5"/>
      <c r="T504" s="5"/>
      <c r="U504" s="5"/>
      <c r="V504" s="5"/>
      <c r="W504" s="5"/>
    </row>
    <row r="505" spans="19:23" x14ac:dyDescent="0.25">
      <c r="S505" s="5"/>
      <c r="T505" s="5"/>
      <c r="U505" s="5"/>
      <c r="V505" s="5"/>
      <c r="W505" s="5"/>
    </row>
    <row r="506" spans="19:23" x14ac:dyDescent="0.25">
      <c r="S506" s="5"/>
      <c r="T506" s="5"/>
      <c r="U506" s="5"/>
      <c r="V506" s="5"/>
      <c r="W506" s="5"/>
    </row>
    <row r="507" spans="19:23" x14ac:dyDescent="0.25">
      <c r="S507" s="5"/>
      <c r="T507" s="5"/>
      <c r="U507" s="5"/>
      <c r="V507" s="5"/>
      <c r="W507" s="5"/>
    </row>
    <row r="508" spans="19:23" x14ac:dyDescent="0.25">
      <c r="S508" s="5"/>
      <c r="T508" s="5"/>
      <c r="U508" s="5"/>
      <c r="V508" s="5"/>
      <c r="W508" s="5"/>
    </row>
    <row r="509" spans="19:23" x14ac:dyDescent="0.25">
      <c r="S509" s="5"/>
      <c r="T509" s="5"/>
      <c r="U509" s="5"/>
      <c r="V509" s="5"/>
      <c r="W509" s="5"/>
    </row>
    <row r="510" spans="19:23" x14ac:dyDescent="0.25">
      <c r="S510" s="5"/>
      <c r="T510" s="5"/>
      <c r="U510" s="5"/>
      <c r="V510" s="5"/>
      <c r="W510" s="5"/>
    </row>
    <row r="511" spans="19:23" x14ac:dyDescent="0.25">
      <c r="S511" s="5"/>
      <c r="T511" s="5"/>
      <c r="U511" s="5"/>
      <c r="V511" s="5"/>
      <c r="W511" s="5"/>
    </row>
    <row r="512" spans="19:23" x14ac:dyDescent="0.25">
      <c r="S512" s="5"/>
      <c r="T512" s="5"/>
      <c r="U512" s="5"/>
      <c r="V512" s="5"/>
      <c r="W512" s="5"/>
    </row>
    <row r="513" spans="19:23" x14ac:dyDescent="0.25">
      <c r="S513" s="5"/>
      <c r="T513" s="5"/>
      <c r="U513" s="5"/>
      <c r="V513" s="5"/>
      <c r="W513" s="5"/>
    </row>
    <row r="514" spans="19:23" x14ac:dyDescent="0.25">
      <c r="S514" s="5"/>
      <c r="T514" s="5"/>
      <c r="U514" s="5"/>
      <c r="V514" s="5"/>
      <c r="W514" s="5"/>
    </row>
    <row r="515" spans="19:23" x14ac:dyDescent="0.25">
      <c r="S515" s="5"/>
      <c r="T515" s="5"/>
      <c r="U515" s="5"/>
      <c r="V515" s="5"/>
      <c r="W515" s="5"/>
    </row>
    <row r="516" spans="19:23" x14ac:dyDescent="0.25">
      <c r="S516" s="5"/>
      <c r="T516" s="5"/>
      <c r="U516" s="5"/>
      <c r="V516" s="5"/>
      <c r="W516" s="5"/>
    </row>
    <row r="517" spans="19:23" x14ac:dyDescent="0.25">
      <c r="S517" s="5"/>
      <c r="T517" s="5"/>
      <c r="U517" s="5"/>
      <c r="V517" s="5"/>
      <c r="W517" s="5"/>
    </row>
    <row r="518" spans="19:23" x14ac:dyDescent="0.25">
      <c r="S518" s="5"/>
      <c r="T518" s="5"/>
      <c r="U518" s="5"/>
      <c r="V518" s="5"/>
      <c r="W518" s="5"/>
    </row>
    <row r="519" spans="19:23" x14ac:dyDescent="0.25">
      <c r="S519" s="5"/>
      <c r="T519" s="5"/>
      <c r="U519" s="5"/>
      <c r="V519" s="5"/>
      <c r="W519" s="5"/>
    </row>
    <row r="520" spans="19:23" x14ac:dyDescent="0.25">
      <c r="S520" s="5"/>
      <c r="T520" s="5"/>
      <c r="U520" s="5"/>
      <c r="V520" s="5"/>
      <c r="W520" s="5"/>
    </row>
    <row r="521" spans="19:23" x14ac:dyDescent="0.25">
      <c r="S521" s="5"/>
      <c r="T521" s="5"/>
      <c r="U521" s="5"/>
      <c r="V521" s="5"/>
      <c r="W521" s="5"/>
    </row>
    <row r="522" spans="19:23" x14ac:dyDescent="0.25">
      <c r="S522" s="5"/>
      <c r="T522" s="5"/>
      <c r="U522" s="5"/>
      <c r="V522" s="5"/>
      <c r="W522" s="5"/>
    </row>
    <row r="523" spans="19:23" x14ac:dyDescent="0.25">
      <c r="S523" s="5"/>
      <c r="T523" s="5"/>
      <c r="U523" s="5"/>
      <c r="V523" s="5"/>
      <c r="W523" s="5"/>
    </row>
    <row r="524" spans="19:23" x14ac:dyDescent="0.25">
      <c r="S524" s="5"/>
      <c r="T524" s="5"/>
      <c r="U524" s="5"/>
      <c r="V524" s="5"/>
      <c r="W524" s="5"/>
    </row>
    <row r="525" spans="19:23" x14ac:dyDescent="0.25">
      <c r="S525" s="5"/>
      <c r="T525" s="5"/>
      <c r="U525" s="5"/>
      <c r="V525" s="5"/>
      <c r="W525" s="5"/>
    </row>
    <row r="526" spans="19:23" x14ac:dyDescent="0.25">
      <c r="S526" s="5"/>
      <c r="T526" s="5"/>
      <c r="U526" s="5"/>
      <c r="V526" s="5"/>
      <c r="W526" s="5"/>
    </row>
    <row r="527" spans="19:23" x14ac:dyDescent="0.25">
      <c r="S527" s="5"/>
      <c r="T527" s="5"/>
      <c r="U527" s="5"/>
      <c r="V527" s="5"/>
      <c r="W527" s="5"/>
    </row>
    <row r="528" spans="19:23" x14ac:dyDescent="0.25">
      <c r="S528" s="5"/>
      <c r="T528" s="5"/>
      <c r="U528" s="5"/>
      <c r="V528" s="5"/>
      <c r="W5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2024-03-26T06:43:40Z</dcterms:modified>
</cp:coreProperties>
</file>