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0" i="1" l="1"/>
  <c r="C120" i="1"/>
  <c r="G120" i="1" s="1"/>
  <c r="H117" i="1"/>
  <c r="G117" i="1"/>
  <c r="H115" i="1"/>
  <c r="G115" i="1"/>
  <c r="H111" i="1"/>
  <c r="E111" i="1"/>
  <c r="C111" i="1"/>
  <c r="G111" i="1" s="1"/>
  <c r="H108" i="1"/>
  <c r="C108" i="1"/>
  <c r="G108" i="1" s="1"/>
  <c r="F106" i="1"/>
  <c r="E106" i="1"/>
  <c r="D106" i="1"/>
  <c r="H106" i="1" s="1"/>
  <c r="C106" i="1"/>
  <c r="G106" i="1" s="1"/>
  <c r="F104" i="1"/>
  <c r="F123" i="1" s="1"/>
  <c r="D104" i="1"/>
  <c r="D123" i="1" s="1"/>
  <c r="H102" i="1"/>
  <c r="E102" i="1"/>
  <c r="C102" i="1"/>
  <c r="G102" i="1" s="1"/>
  <c r="H100" i="1"/>
  <c r="E100" i="1"/>
  <c r="C100" i="1"/>
  <c r="G100" i="1" s="1"/>
  <c r="H98" i="1"/>
  <c r="E98" i="1"/>
  <c r="C98" i="1"/>
  <c r="G98" i="1" s="1"/>
  <c r="H95" i="1"/>
  <c r="E95" i="1"/>
  <c r="C95" i="1"/>
  <c r="G95" i="1" s="1"/>
  <c r="H93" i="1"/>
  <c r="C93" i="1"/>
  <c r="G93" i="1" s="1"/>
  <c r="H91" i="1"/>
  <c r="E91" i="1"/>
  <c r="C91" i="1"/>
  <c r="G91" i="1" s="1"/>
  <c r="H89" i="1"/>
  <c r="G89" i="1"/>
  <c r="C89" i="1"/>
  <c r="H62" i="1"/>
  <c r="E62" i="1"/>
  <c r="C62" i="1"/>
  <c r="G62" i="1" s="1"/>
  <c r="H51" i="1"/>
  <c r="C51" i="1"/>
  <c r="G51" i="1" s="1"/>
  <c r="H48" i="1"/>
  <c r="E48" i="1"/>
  <c r="C48" i="1"/>
  <c r="G48" i="1" s="1"/>
  <c r="H44" i="1"/>
  <c r="E44" i="1"/>
  <c r="C44" i="1"/>
  <c r="G44" i="1" s="1"/>
  <c r="L34" i="1"/>
  <c r="H29" i="1"/>
  <c r="E29" i="1"/>
  <c r="C29" i="1"/>
  <c r="G29" i="1" s="1"/>
  <c r="M23" i="1"/>
  <c r="M24" i="1" s="1"/>
  <c r="Y21" i="1"/>
  <c r="X21" i="1"/>
  <c r="W21" i="1"/>
  <c r="V21" i="1"/>
  <c r="U21" i="1"/>
  <c r="S21" i="1"/>
  <c r="R21" i="1"/>
  <c r="Q21" i="1"/>
  <c r="P21" i="1"/>
  <c r="O21" i="1"/>
  <c r="N21" i="1"/>
  <c r="M21" i="1"/>
  <c r="L21" i="1"/>
  <c r="T19" i="1"/>
  <c r="H19" i="1"/>
  <c r="E19" i="1"/>
  <c r="E104" i="1" s="1"/>
  <c r="E123" i="1" s="1"/>
  <c r="L23" i="1" s="1"/>
  <c r="C19" i="1"/>
  <c r="C104" i="1" s="1"/>
  <c r="T17" i="1"/>
  <c r="T15" i="1"/>
  <c r="T21" i="1" s="1"/>
  <c r="M28" i="1" l="1"/>
  <c r="M31" i="1" s="1"/>
  <c r="C123" i="1"/>
  <c r="G123" i="1" s="1"/>
  <c r="G104" i="1"/>
  <c r="L28" i="1"/>
  <c r="L31" i="1" s="1"/>
  <c r="L24" i="1"/>
  <c r="H123" i="1"/>
  <c r="G19" i="1"/>
  <c r="H104" i="1"/>
</calcChain>
</file>

<file path=xl/sharedStrings.xml><?xml version="1.0" encoding="utf-8"?>
<sst xmlns="http://schemas.openxmlformats.org/spreadsheetml/2006/main" count="274" uniqueCount="192">
  <si>
    <t xml:space="preserve">             Отчет </t>
  </si>
  <si>
    <t xml:space="preserve"> </t>
  </si>
  <si>
    <t xml:space="preserve">                                    Отчет </t>
  </si>
  <si>
    <t xml:space="preserve">                                                управляющей организации</t>
  </si>
  <si>
    <t xml:space="preserve">                                  ООО "Управляющая компания "Стрижи"</t>
  </si>
  <si>
    <t xml:space="preserve">                           о деятельности за отчетный период с 01.01.2023г. по 31.12.2023г.</t>
  </si>
  <si>
    <t xml:space="preserve">                     по многоквартирному дому, расположенному по адресу:  Красный Проспект, 323/9</t>
  </si>
  <si>
    <t xml:space="preserve">          Отчет по затратам на  содержание и текущий ремонт общего имущества  многоквартирного  дома</t>
  </si>
  <si>
    <t xml:space="preserve">Общая  площадь </t>
  </si>
  <si>
    <t xml:space="preserve">Текущее </t>
  </si>
  <si>
    <t>Вывоз</t>
  </si>
  <si>
    <t>ГВ</t>
  </si>
  <si>
    <t>Отведение</t>
  </si>
  <si>
    <t>ХВ</t>
  </si>
  <si>
    <t>Э/эн</t>
  </si>
  <si>
    <t>Обращение</t>
  </si>
  <si>
    <t>Коммуналь.</t>
  </si>
  <si>
    <t>в том числе</t>
  </si>
  <si>
    <t>помещений, всего кв.м</t>
  </si>
  <si>
    <t>содержание,</t>
  </si>
  <si>
    <t>строительн.</t>
  </si>
  <si>
    <t>на СОИ</t>
  </si>
  <si>
    <t>сточных вод</t>
  </si>
  <si>
    <t>с ТКО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</si>
  <si>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</si>
  <si>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</si>
  <si>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</si>
  <si>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</si>
  <si>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</si>
  <si>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</si>
  <si>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в том числе:</t>
  </si>
  <si>
    <t xml:space="preserve">                                                                      </t>
  </si>
  <si>
    <t>мусора</t>
  </si>
  <si>
    <t>(теплоносит)</t>
  </si>
  <si>
    <t>(подогрев)</t>
  </si>
  <si>
    <t>Всего,</t>
  </si>
  <si>
    <t>жилых помещений</t>
  </si>
  <si>
    <t>руб.</t>
  </si>
  <si>
    <t>руб</t>
  </si>
  <si>
    <t>нежилых помещений</t>
  </si>
  <si>
    <t>I</t>
  </si>
  <si>
    <t>Остаток д/ср-в на 01.01.2023г</t>
  </si>
  <si>
    <t xml:space="preserve">                План</t>
  </si>
  <si>
    <t xml:space="preserve">     Фактические затраты</t>
  </si>
  <si>
    <t xml:space="preserve">   Отклонение от плана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</si>
  <si>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</si>
  <si>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</si>
  <si>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</si>
  <si>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</si>
  <si>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Задолженность на 01.01.2023.</t>
  </si>
  <si>
    <t>работ и услуг</t>
  </si>
  <si>
    <t>затрат</t>
  </si>
  <si>
    <t xml:space="preserve"> 1м2 площади </t>
  </si>
  <si>
    <t xml:space="preserve"> 1 м2 площади </t>
  </si>
  <si>
    <t>помещений,</t>
  </si>
  <si>
    <t>Начислено  с 01.01.2023 по 31.12.2023</t>
  </si>
  <si>
    <t xml:space="preserve">1. Техническое </t>
  </si>
  <si>
    <t>Проведение технических осмотров, профилак-</t>
  </si>
  <si>
    <t>Оплачено  с  01.01.2023 по 31.12.2023</t>
  </si>
  <si>
    <t xml:space="preserve">обслуживание </t>
  </si>
  <si>
    <t xml:space="preserve">тического мелкого и экстренного ремонта, </t>
  </si>
  <si>
    <t xml:space="preserve">конструктивных </t>
  </si>
  <si>
    <t xml:space="preserve">устранение незначительных неисправностей </t>
  </si>
  <si>
    <t>Задолженность на 31.12.2023г.</t>
  </si>
  <si>
    <t>элементов здания</t>
  </si>
  <si>
    <t>в конструктивных элементах здания,</t>
  </si>
  <si>
    <t>(перечень согласно ПП</t>
  </si>
  <si>
    <t>мелкий ремонт окон, дверей;</t>
  </si>
  <si>
    <t>Выполнено работ (оказано услуг)</t>
  </si>
  <si>
    <t>РФ №290 от 03.04.2013г,</t>
  </si>
  <si>
    <t>очистка кровли от мусора, грязи; и т.д.</t>
  </si>
  <si>
    <t>Остаток д/ср-в(начисл-выполнено)</t>
  </si>
  <si>
    <t>минимальная периодич.</t>
  </si>
  <si>
    <t>("-"   перевыполнено работ;</t>
  </si>
  <si>
    <t xml:space="preserve">в соответствии с </t>
  </si>
  <si>
    <t xml:space="preserve"> "+"  недовыполнено работ)</t>
  </si>
  <si>
    <t>законодательством РФ)</t>
  </si>
  <si>
    <t>Остаток д/ср-в(оплачено-выполнено)</t>
  </si>
  <si>
    <t>2.Техническое</t>
  </si>
  <si>
    <t>(с уч.задолженности )</t>
  </si>
  <si>
    <t>обслуживание</t>
  </si>
  <si>
    <t>внутридомового</t>
  </si>
  <si>
    <t>II</t>
  </si>
  <si>
    <t>Остаток д/ср-в на 31.12.2023г</t>
  </si>
  <si>
    <t>оборудования и систем</t>
  </si>
  <si>
    <t>в системах  отопления, водоснабжения,</t>
  </si>
  <si>
    <t>инженерно-технического</t>
  </si>
  <si>
    <t>водоотведения, электроснабжения,</t>
  </si>
  <si>
    <t xml:space="preserve">Поступления от размещения </t>
  </si>
  <si>
    <t>обеспечения</t>
  </si>
  <si>
    <t xml:space="preserve"> а также: ремонт, регулировка,</t>
  </si>
  <si>
    <t>оборудования связи</t>
  </si>
  <si>
    <t>наладка и испытание систем центрального</t>
  </si>
  <si>
    <t>отопления; промывка, опрессовка, консервация</t>
  </si>
  <si>
    <t xml:space="preserve">и расконсервация системы центрального </t>
  </si>
  <si>
    <t>отопления; укрепление трубопроводов,</t>
  </si>
  <si>
    <t>Примечание:</t>
  </si>
  <si>
    <t xml:space="preserve">мелкий ремонт изоляции; проверка </t>
  </si>
  <si>
    <t>п.4=п.1+п.2-п.3;  п.6=п.2-п.5;  п.7=п.3-п.5;  п.II=п.I+п.7</t>
  </si>
  <si>
    <t xml:space="preserve">исправности канализационных вытяжек и </t>
  </si>
  <si>
    <t>устранение причин при обнаружении их</t>
  </si>
  <si>
    <t>неисправности (при наличии) и т.д.</t>
  </si>
  <si>
    <t>Зам. директора ООО "УК "Стрижи"                                             Р.Д.Хромых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</si>
  <si>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</si>
  <si>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</si>
  <si>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</si>
  <si>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</si>
  <si>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</si>
  <si>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 xml:space="preserve">4. Обслуживание </t>
  </si>
  <si>
    <t xml:space="preserve">общедомовых приборов </t>
  </si>
  <si>
    <t>Ежемесячно</t>
  </si>
  <si>
    <t>учета</t>
  </si>
  <si>
    <t xml:space="preserve">5. Санитарные работы по  </t>
  </si>
  <si>
    <t xml:space="preserve">Влажное подметание </t>
  </si>
  <si>
    <t>содержанию помещений</t>
  </si>
  <si>
    <t>лестничных площадок и маршей,</t>
  </si>
  <si>
    <t>общего пользования</t>
  </si>
  <si>
    <t>мытье лестничных площадок  и маршей,</t>
  </si>
  <si>
    <t>мытье полов кабины лифта,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</si>
  <si>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</si>
  <si>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</si>
  <si>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</si>
  <si>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</si>
  <si>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</si>
  <si>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</si>
  <si>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</si>
  <si>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 xml:space="preserve">6. Уборка земельного участка </t>
  </si>
  <si>
    <t xml:space="preserve">(перечень согласно ПП РФ №290 </t>
  </si>
  <si>
    <t xml:space="preserve">входящего в состав общего </t>
  </si>
  <si>
    <t>от 03.04.2013г., минимальная периодичность</t>
  </si>
  <si>
    <t>имущества</t>
  </si>
  <si>
    <t>в соответствии с законодательством РФ)</t>
  </si>
  <si>
    <t>6.1. Уборка придомовой</t>
  </si>
  <si>
    <t xml:space="preserve">Подметание, сдвижка снега на </t>
  </si>
  <si>
    <t>территории</t>
  </si>
  <si>
    <t>придомовой территории</t>
  </si>
  <si>
    <t>в зимний период</t>
  </si>
  <si>
    <t>Очистка территории от наледи</t>
  </si>
  <si>
    <t>Посыпка песком территории</t>
  </si>
  <si>
    <t>Протирка указателей</t>
  </si>
  <si>
    <t>Очистка урн от мусора</t>
  </si>
  <si>
    <t xml:space="preserve">Уборка контейнерной </t>
  </si>
  <si>
    <t>площадки от мусора, наледи</t>
  </si>
  <si>
    <t>6.2. Уборка придомовой</t>
  </si>
  <si>
    <t>Подметание и уборка придомовой территории</t>
  </si>
  <si>
    <t>Уборка мусора с газонов</t>
  </si>
  <si>
    <t>в летний период</t>
  </si>
  <si>
    <t>Уборка газонов от листьев, сучьев</t>
  </si>
  <si>
    <t>Стрижка ( выкашивание ) газонов</t>
  </si>
  <si>
    <t>Полив газонов, зеленых насаждений</t>
  </si>
  <si>
    <t>Уборка мусора с контейнерных площадок</t>
  </si>
  <si>
    <t>7. Дератизация</t>
  </si>
  <si>
    <t>1 раз в квартал</t>
  </si>
  <si>
    <t xml:space="preserve">    Дезинсекция</t>
  </si>
  <si>
    <t>По заявке(2 раза в год)</t>
  </si>
  <si>
    <t xml:space="preserve">8. Обслуживание </t>
  </si>
  <si>
    <t>Круглосуточно</t>
  </si>
  <si>
    <t xml:space="preserve">  лифтов</t>
  </si>
  <si>
    <t xml:space="preserve">9. Содержание </t>
  </si>
  <si>
    <t>контейнерной площадки</t>
  </si>
  <si>
    <t>10. Обслуживание</t>
  </si>
  <si>
    <t>установки для повышения давления</t>
  </si>
  <si>
    <t xml:space="preserve"> ХВС</t>
  </si>
  <si>
    <t>11. Обслуживание циркуляц.</t>
  </si>
  <si>
    <t>насососв отопления, ГВС</t>
  </si>
  <si>
    <t xml:space="preserve">12. Обслуживание теплообменников </t>
  </si>
  <si>
    <t xml:space="preserve"> ГВС, отопления (пластинч.бойлер)</t>
  </si>
  <si>
    <t>13. Услуги и работы по управлению</t>
  </si>
  <si>
    <t>многоквартирным домом</t>
  </si>
  <si>
    <t>Итого стоимость работ и услуг</t>
  </si>
  <si>
    <t>по управлению и содержанию МКД</t>
  </si>
  <si>
    <t xml:space="preserve"> Дополнительные  работы и услуги:</t>
  </si>
  <si>
    <t>1. Механизированная</t>
  </si>
  <si>
    <t>В зимний период</t>
  </si>
  <si>
    <t>уборка придомовой</t>
  </si>
  <si>
    <t>территории с вывозом снега на отвал</t>
  </si>
  <si>
    <t>2. Услуги охранного предприятия</t>
  </si>
  <si>
    <t>По договору со специализированной</t>
  </si>
  <si>
    <t xml:space="preserve">4 поста (2 поста-с функциями мониторинга </t>
  </si>
  <si>
    <t>организацией</t>
  </si>
  <si>
    <t xml:space="preserve">СВН; 2 поста- с функциями </t>
  </si>
  <si>
    <t>патрулирования территории)</t>
  </si>
  <si>
    <t>3. Тех.обслуж. шлагбаумов,</t>
  </si>
  <si>
    <t>( в том числе амортизация)</t>
  </si>
  <si>
    <t>4. Тех.обслуживание</t>
  </si>
  <si>
    <t>видеонаблюдения</t>
  </si>
  <si>
    <t xml:space="preserve">5. Обслуживание </t>
  </si>
  <si>
    <t>газонов и зеленых</t>
  </si>
  <si>
    <t>насаждений</t>
  </si>
  <si>
    <t>Период: Май- Сентябрь</t>
  </si>
  <si>
    <t xml:space="preserve">Всего стоимость работ и услуг </t>
  </si>
  <si>
    <t xml:space="preserve"> по управлению и содержанию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</si>
</sst>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000"/>
    <numFmt numFmtId="166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6" fillId="0" borderId="0" xfId="0" applyFont="1"/>
    <xf numFmtId="0" fontId="7" fillId="0" borderId="0" xfId="0" applyFont="1"/>
    <xf numFmtId="2" fontId="0" fillId="0" borderId="0" xfId="0" applyNumberFormat="1" applyBorder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0" fillId="0" borderId="1" xfId="0" applyBorder="1"/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right"/>
    </xf>
    <xf numFmtId="2" fontId="0" fillId="0" borderId="0" xfId="0" applyNumberFormat="1" applyBorder="1" applyAlignment="1">
      <alignment horizontal="center"/>
    </xf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0" fillId="0" borderId="10" xfId="0" applyBorder="1"/>
    <xf numFmtId="0" fontId="4" fillId="0" borderId="14" xfId="0" applyFont="1" applyBorder="1"/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4" fillId="0" borderId="20" xfId="0" applyFon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/>
    <xf numFmtId="0" fontId="7" fillId="0" borderId="21" xfId="0" applyFont="1" applyBorder="1"/>
    <xf numFmtId="0" fontId="0" fillId="0" borderId="22" xfId="0" applyBorder="1"/>
    <xf numFmtId="0" fontId="4" fillId="0" borderId="23" xfId="0" applyFont="1" applyBorder="1"/>
    <xf numFmtId="0" fontId="7" fillId="0" borderId="22" xfId="0" applyFont="1" applyBorder="1"/>
    <xf numFmtId="0" fontId="7" fillId="0" borderId="24" xfId="0" applyFont="1" applyBorder="1"/>
    <xf numFmtId="0" fontId="7" fillId="0" borderId="25" xfId="0" applyFont="1" applyBorder="1"/>
    <xf numFmtId="0" fontId="7" fillId="0" borderId="26" xfId="0" applyFont="1" applyBorder="1"/>
    <xf numFmtId="0" fontId="3" fillId="0" borderId="27" xfId="0" applyFont="1" applyBorder="1" applyAlignment="1">
      <alignment horizontal="center"/>
    </xf>
    <xf numFmtId="0" fontId="3" fillId="0" borderId="28" xfId="0" applyFont="1" applyBorder="1"/>
    <xf numFmtId="2" fontId="3" fillId="0" borderId="29" xfId="0" applyNumberFormat="1" applyFont="1" applyBorder="1"/>
    <xf numFmtId="0" fontId="4" fillId="0" borderId="29" xfId="0" applyFont="1" applyBorder="1"/>
    <xf numFmtId="2" fontId="4" fillId="0" borderId="29" xfId="0" applyNumberFormat="1" applyFont="1" applyBorder="1"/>
    <xf numFmtId="0" fontId="4" fillId="0" borderId="30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2" xfId="0" applyFont="1" applyBorder="1" applyAlignment="1">
      <alignment horizontal="center"/>
    </xf>
    <xf numFmtId="0" fontId="7" fillId="0" borderId="31" xfId="0" applyFont="1" applyBorder="1"/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/>
    <xf numFmtId="0" fontId="4" fillId="0" borderId="34" xfId="0" applyFont="1" applyBorder="1" applyAlignment="1">
      <alignment horizontal="center"/>
    </xf>
    <xf numFmtId="2" fontId="4" fillId="0" borderId="34" xfId="0" applyNumberFormat="1" applyFont="1" applyBorder="1"/>
    <xf numFmtId="0" fontId="4" fillId="0" borderId="14" xfId="0" applyFont="1" applyBorder="1" applyAlignment="1">
      <alignment horizontal="center"/>
    </xf>
    <xf numFmtId="0" fontId="7" fillId="0" borderId="35" xfId="0" applyFont="1" applyBorder="1"/>
    <xf numFmtId="0" fontId="7" fillId="0" borderId="1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37" xfId="0" applyFont="1" applyBorder="1"/>
    <xf numFmtId="0" fontId="4" fillId="0" borderId="28" xfId="0" applyFont="1" applyBorder="1"/>
    <xf numFmtId="2" fontId="4" fillId="0" borderId="38" xfId="0" applyNumberFormat="1" applyFont="1" applyBorder="1"/>
    <xf numFmtId="0" fontId="4" fillId="0" borderId="0" xfId="0" applyFont="1" applyBorder="1" applyAlignment="1">
      <alignment horizontal="center"/>
    </xf>
    <xf numFmtId="0" fontId="7" fillId="0" borderId="15" xfId="0" applyFont="1" applyBorder="1"/>
    <xf numFmtId="0" fontId="7" fillId="0" borderId="0" xfId="0" applyFont="1" applyAlignment="1">
      <alignment horizontal="center"/>
    </xf>
    <xf numFmtId="0" fontId="7" fillId="0" borderId="36" xfId="0" applyFont="1" applyBorder="1"/>
    <xf numFmtId="0" fontId="7" fillId="0" borderId="39" xfId="0" applyFont="1" applyBorder="1"/>
    <xf numFmtId="0" fontId="7" fillId="0" borderId="40" xfId="0" applyFont="1" applyBorder="1"/>
    <xf numFmtId="0" fontId="7" fillId="0" borderId="4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35" xfId="0" applyFont="1" applyBorder="1"/>
    <xf numFmtId="2" fontId="8" fillId="2" borderId="16" xfId="0" applyNumberFormat="1" applyFont="1" applyFill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8" fillId="2" borderId="42" xfId="0" applyNumberFormat="1" applyFont="1" applyFill="1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2" fontId="9" fillId="0" borderId="34" xfId="0" applyNumberFormat="1" applyFont="1" applyBorder="1"/>
    <xf numFmtId="0" fontId="4" fillId="0" borderId="34" xfId="0" applyFont="1" applyBorder="1"/>
    <xf numFmtId="0" fontId="4" fillId="0" borderId="38" xfId="0" applyFont="1" applyBorder="1"/>
    <xf numFmtId="0" fontId="8" fillId="0" borderId="2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3" xfId="0" applyFont="1" applyBorder="1"/>
    <xf numFmtId="0" fontId="7" fillId="0" borderId="44" xfId="0" applyFont="1" applyBorder="1" applyAlignment="1">
      <alignment horizontal="center" vertical="center"/>
    </xf>
    <xf numFmtId="2" fontId="8" fillId="2" borderId="36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6" xfId="0" applyFont="1" applyBorder="1"/>
    <xf numFmtId="0" fontId="10" fillId="0" borderId="28" xfId="0" applyFont="1" applyBorder="1"/>
    <xf numFmtId="0" fontId="3" fillId="0" borderId="37" xfId="0" applyFont="1" applyBorder="1" applyAlignment="1">
      <alignment horizontal="center"/>
    </xf>
    <xf numFmtId="2" fontId="3" fillId="0" borderId="34" xfId="0" applyNumberFormat="1" applyFont="1" applyBorder="1"/>
    <xf numFmtId="166" fontId="3" fillId="0" borderId="34" xfId="0" applyNumberFormat="1" applyFont="1" applyBorder="1"/>
    <xf numFmtId="0" fontId="4" fillId="0" borderId="45" xfId="0" applyFont="1" applyBorder="1"/>
    <xf numFmtId="0" fontId="4" fillId="0" borderId="46" xfId="0" applyFont="1" applyBorder="1"/>
    <xf numFmtId="2" fontId="4" fillId="0" borderId="46" xfId="0" applyNumberFormat="1" applyFont="1" applyBorder="1"/>
    <xf numFmtId="2" fontId="4" fillId="0" borderId="47" xfId="0" applyNumberFormat="1" applyFont="1" applyBorder="1"/>
    <xf numFmtId="2" fontId="4" fillId="0" borderId="0" xfId="0" applyNumberFormat="1" applyFont="1"/>
    <xf numFmtId="0" fontId="8" fillId="0" borderId="4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2" fontId="0" fillId="0" borderId="0" xfId="0" applyNumberFormat="1"/>
    <xf numFmtId="2" fontId="8" fillId="0" borderId="0" xfId="0" applyNumberFormat="1" applyFont="1" applyBorder="1" applyAlignment="1">
      <alignment horizontal="center"/>
    </xf>
    <xf numFmtId="0" fontId="8" fillId="0" borderId="39" xfId="0" applyFont="1" applyBorder="1"/>
    <xf numFmtId="0" fontId="11" fillId="0" borderId="40" xfId="0" applyFont="1" applyBorder="1" applyAlignment="1">
      <alignment horizontal="left"/>
    </xf>
    <xf numFmtId="0" fontId="8" fillId="0" borderId="44" xfId="0" applyFont="1" applyBorder="1"/>
    <xf numFmtId="0" fontId="8" fillId="0" borderId="15" xfId="0" applyFont="1" applyBorder="1"/>
    <xf numFmtId="166" fontId="8" fillId="0" borderId="10" xfId="0" applyNumberFormat="1" applyFont="1" applyBorder="1" applyAlignment="1">
      <alignment horizontal="center"/>
    </xf>
    <xf numFmtId="0" fontId="5" fillId="0" borderId="43" xfId="0" applyFont="1" applyBorder="1"/>
    <xf numFmtId="0" fontId="5" fillId="2" borderId="44" xfId="0" applyFont="1" applyFill="1" applyBorder="1" applyAlignment="1">
      <alignment horizontal="center"/>
    </xf>
    <xf numFmtId="166" fontId="8" fillId="0" borderId="42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5" fillId="0" borderId="35" xfId="0" applyFont="1" applyBorder="1"/>
    <xf numFmtId="0" fontId="5" fillId="2" borderId="1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35" xfId="0" applyFont="1" applyBorder="1" applyAlignment="1">
      <alignment horizontal="left"/>
    </xf>
    <xf numFmtId="0" fontId="7" fillId="0" borderId="40" xfId="0" applyFont="1" applyBorder="1" applyAlignment="1">
      <alignment horizontal="center"/>
    </xf>
    <xf numFmtId="0" fontId="7" fillId="0" borderId="43" xfId="0" applyFont="1" applyBorder="1"/>
    <xf numFmtId="0" fontId="0" fillId="0" borderId="40" xfId="0" applyFont="1" applyBorder="1" applyAlignment="1">
      <alignment horizontal="center"/>
    </xf>
    <xf numFmtId="2" fontId="8" fillId="0" borderId="48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2" fontId="7" fillId="0" borderId="0" xfId="0" applyNumberFormat="1" applyFont="1" applyAlignment="1">
      <alignment horizontal="left"/>
    </xf>
    <xf numFmtId="0" fontId="8" fillId="0" borderId="15" xfId="0" applyFont="1" applyBorder="1" applyAlignment="1">
      <alignment horizontal="center"/>
    </xf>
    <xf numFmtId="2" fontId="8" fillId="0" borderId="42" xfId="0" applyNumberFormat="1" applyFont="1" applyBorder="1" applyAlignment="1">
      <alignment horizontal="center"/>
    </xf>
    <xf numFmtId="2" fontId="8" fillId="0" borderId="36" xfId="0" applyNumberFormat="1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2" fillId="0" borderId="43" xfId="0" applyFont="1" applyBorder="1"/>
    <xf numFmtId="2" fontId="8" fillId="0" borderId="43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12" fillId="0" borderId="39" xfId="0" applyFont="1" applyBorder="1"/>
    <xf numFmtId="0" fontId="8" fillId="0" borderId="11" xfId="0" applyFont="1" applyBorder="1" applyAlignment="1">
      <alignment horizontal="center"/>
    </xf>
    <xf numFmtId="0" fontId="12" fillId="0" borderId="35" xfId="0" applyFont="1" applyBorder="1"/>
    <xf numFmtId="2" fontId="8" fillId="0" borderId="16" xfId="0" applyNumberFormat="1" applyFont="1" applyBorder="1" applyAlignment="1">
      <alignment horizontal="center"/>
    </xf>
    <xf numFmtId="2" fontId="8" fillId="0" borderId="49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2" fontId="8" fillId="0" borderId="51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35" xfId="0" applyNumberFormat="1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2" fontId="8" fillId="0" borderId="39" xfId="0" applyNumberFormat="1" applyFont="1" applyBorder="1" applyAlignment="1">
      <alignment horizontal="center"/>
    </xf>
    <xf numFmtId="0" fontId="7" fillId="0" borderId="43" xfId="0" applyFont="1" applyBorder="1" applyAlignment="1">
      <alignment horizontal="left"/>
    </xf>
    <xf numFmtId="2" fontId="8" fillId="0" borderId="50" xfId="0" applyNumberFormat="1" applyFont="1" applyBorder="1" applyAlignment="1">
      <alignment horizontal="center"/>
    </xf>
    <xf numFmtId="0" fontId="13" fillId="2" borderId="35" xfId="0" applyFont="1" applyFill="1" applyBorder="1"/>
    <xf numFmtId="166" fontId="8" fillId="0" borderId="0" xfId="0" applyNumberFormat="1" applyFont="1" applyBorder="1" applyAlignment="1">
      <alignment horizontal="center"/>
    </xf>
    <xf numFmtId="0" fontId="13" fillId="2" borderId="39" xfId="0" applyFont="1" applyFill="1" applyBorder="1"/>
    <xf numFmtId="0" fontId="7" fillId="0" borderId="39" xfId="0" applyFont="1" applyBorder="1" applyAlignment="1">
      <alignment horizontal="left"/>
    </xf>
    <xf numFmtId="2" fontId="8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35" xfId="0" applyFont="1" applyBorder="1" applyAlignment="1">
      <alignment horizontal="left"/>
    </xf>
    <xf numFmtId="0" fontId="8" fillId="0" borderId="52" xfId="0" applyFont="1" applyBorder="1"/>
    <xf numFmtId="0" fontId="7" fillId="0" borderId="20" xfId="0" applyFont="1" applyBorder="1"/>
    <xf numFmtId="0" fontId="8" fillId="0" borderId="53" xfId="0" applyFont="1" applyBorder="1"/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8" fillId="0" borderId="5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2"/>
  <sheetViews>
    <sheetView tabSelected="1" workbookViewId="0">
      <selection activeCell="AD5" sqref="AD5:AD13"/>
    </sheetView>
  </sheetViews>
  <sheetFormatPr defaultColWidth="11.5703125" defaultRowHeight="15" x14ac:dyDescent="0.25"/>
  <cols>
    <col min="1" max="1" width="35.57031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1.7109375" customWidth="1"/>
    <col min="8" max="8" width="11.42578125" customWidth="1"/>
    <col min="9" max="9" width="12.7109375" customWidth="1"/>
    <col min="10" max="10" width="4.42578125" customWidth="1"/>
    <col min="11" max="11" width="45.28515625" customWidth="1"/>
    <col min="12" max="13" width="14.85546875" customWidth="1"/>
    <col min="14" max="15" width="12.140625" customWidth="1"/>
    <col min="16" max="17" width="11.140625" customWidth="1"/>
    <col min="18" max="19" width="12.42578125" customWidth="1"/>
    <col min="20" max="20" width="13.42578125" customWidth="1"/>
    <col min="24" max="24" width="11.85546875" bestFit="1" customWidth="1"/>
    <col min="26" max="26" width="7.28515625" customWidth="1"/>
    <col min="27" max="27" width="9" style="5" customWidth="1"/>
    <col min="28" max="28" width="10.28515625" style="5" customWidth="1"/>
    <col min="29" max="29" width="11.7109375" style="5" customWidth="1"/>
    <col min="30" max="30" width="14.42578125" style="5" customWidth="1"/>
    <col min="31" max="31" width="10.85546875" style="5" customWidth="1"/>
    <col min="32" max="33" width="9" style="5" customWidth="1"/>
    <col min="34" max="39" width="11.5703125" style="5"/>
    <col min="248" max="248" width="23.140625" customWidth="1"/>
    <col min="249" max="249" width="42.85546875" customWidth="1"/>
    <col min="251" max="251" width="11.28515625" customWidth="1"/>
    <col min="252" max="252" width="12.85546875" customWidth="1"/>
    <col min="253" max="253" width="12.140625" customWidth="1"/>
    <col min="254" max="254" width="11.7109375" customWidth="1"/>
    <col min="255" max="255" width="11.42578125" customWidth="1"/>
    <col min="256" max="256" width="12.7109375" customWidth="1"/>
    <col min="257" max="257" width="4.140625" customWidth="1"/>
    <col min="258" max="258" width="45.28515625" customWidth="1"/>
    <col min="259" max="259" width="14.85546875" customWidth="1"/>
    <col min="260" max="260" width="12.28515625" customWidth="1"/>
    <col min="261" max="262" width="11.140625" customWidth="1"/>
    <col min="263" max="263" width="12.42578125" customWidth="1"/>
    <col min="264" max="264" width="11.42578125" customWidth="1"/>
    <col min="265" max="265" width="13.5703125" customWidth="1"/>
    <col min="504" max="504" width="23.140625" customWidth="1"/>
    <col min="505" max="505" width="42.85546875" customWidth="1"/>
    <col min="507" max="507" width="11.28515625" customWidth="1"/>
    <col min="508" max="508" width="12.85546875" customWidth="1"/>
    <col min="509" max="509" width="12.140625" customWidth="1"/>
    <col min="510" max="510" width="11.7109375" customWidth="1"/>
    <col min="511" max="511" width="11.42578125" customWidth="1"/>
    <col min="512" max="512" width="12.7109375" customWidth="1"/>
    <col min="513" max="513" width="4.140625" customWidth="1"/>
    <col min="514" max="514" width="45.28515625" customWidth="1"/>
    <col min="515" max="515" width="14.85546875" customWidth="1"/>
    <col min="516" max="516" width="12.28515625" customWidth="1"/>
    <col min="517" max="518" width="11.140625" customWidth="1"/>
    <col min="519" max="519" width="12.42578125" customWidth="1"/>
    <col min="520" max="520" width="11.42578125" customWidth="1"/>
    <col min="521" max="521" width="13.5703125" customWidth="1"/>
    <col min="760" max="760" width="23.140625" customWidth="1"/>
    <col min="761" max="761" width="42.85546875" customWidth="1"/>
    <col min="763" max="763" width="11.28515625" customWidth="1"/>
    <col min="764" max="764" width="12.85546875" customWidth="1"/>
    <col min="765" max="765" width="12.140625" customWidth="1"/>
    <col min="766" max="766" width="11.7109375" customWidth="1"/>
    <col min="767" max="767" width="11.42578125" customWidth="1"/>
    <col min="768" max="768" width="12.7109375" customWidth="1"/>
    <col min="769" max="769" width="4.140625" customWidth="1"/>
    <col min="770" max="770" width="45.28515625" customWidth="1"/>
    <col min="771" max="771" width="14.85546875" customWidth="1"/>
    <col min="772" max="772" width="12.28515625" customWidth="1"/>
    <col min="773" max="774" width="11.140625" customWidth="1"/>
    <col min="775" max="775" width="12.42578125" customWidth="1"/>
    <col min="776" max="776" width="11.42578125" customWidth="1"/>
    <col min="777" max="777" width="13.5703125" customWidth="1"/>
    <col min="1016" max="1016" width="23.140625" customWidth="1"/>
    <col min="1017" max="1017" width="42.85546875" customWidth="1"/>
    <col min="1019" max="1019" width="11.28515625" customWidth="1"/>
    <col min="1020" max="1020" width="12.85546875" customWidth="1"/>
    <col min="1021" max="1021" width="12.140625" customWidth="1"/>
    <col min="1022" max="1022" width="11.7109375" customWidth="1"/>
    <col min="1023" max="1023" width="11.42578125" customWidth="1"/>
    <col min="1024" max="1024" width="12.7109375" customWidth="1"/>
    <col min="1025" max="1025" width="4.140625" customWidth="1"/>
    <col min="1026" max="1026" width="45.28515625" customWidth="1"/>
    <col min="1027" max="1027" width="14.85546875" customWidth="1"/>
    <col min="1028" max="1028" width="12.28515625" customWidth="1"/>
    <col min="1029" max="1030" width="11.140625" customWidth="1"/>
    <col min="1031" max="1031" width="12.42578125" customWidth="1"/>
    <col min="1032" max="1032" width="11.42578125" customWidth="1"/>
    <col min="1033" max="1033" width="13.5703125" customWidth="1"/>
    <col min="1272" max="1272" width="23.140625" customWidth="1"/>
    <col min="1273" max="1273" width="42.85546875" customWidth="1"/>
    <col min="1275" max="1275" width="11.28515625" customWidth="1"/>
    <col min="1276" max="1276" width="12.85546875" customWidth="1"/>
    <col min="1277" max="1277" width="12.140625" customWidth="1"/>
    <col min="1278" max="1278" width="11.7109375" customWidth="1"/>
    <col min="1279" max="1279" width="11.42578125" customWidth="1"/>
    <col min="1280" max="1280" width="12.7109375" customWidth="1"/>
    <col min="1281" max="1281" width="4.140625" customWidth="1"/>
    <col min="1282" max="1282" width="45.28515625" customWidth="1"/>
    <col min="1283" max="1283" width="14.85546875" customWidth="1"/>
    <col min="1284" max="1284" width="12.28515625" customWidth="1"/>
    <col min="1285" max="1286" width="11.140625" customWidth="1"/>
    <col min="1287" max="1287" width="12.42578125" customWidth="1"/>
    <col min="1288" max="1288" width="11.42578125" customWidth="1"/>
    <col min="1289" max="1289" width="13.5703125" customWidth="1"/>
    <col min="1528" max="1528" width="23.140625" customWidth="1"/>
    <col min="1529" max="1529" width="42.85546875" customWidth="1"/>
    <col min="1531" max="1531" width="11.28515625" customWidth="1"/>
    <col min="1532" max="1532" width="12.85546875" customWidth="1"/>
    <col min="1533" max="1533" width="12.140625" customWidth="1"/>
    <col min="1534" max="1534" width="11.7109375" customWidth="1"/>
    <col min="1535" max="1535" width="11.42578125" customWidth="1"/>
    <col min="1536" max="1536" width="12.7109375" customWidth="1"/>
    <col min="1537" max="1537" width="4.140625" customWidth="1"/>
    <col min="1538" max="1538" width="45.28515625" customWidth="1"/>
    <col min="1539" max="1539" width="14.85546875" customWidth="1"/>
    <col min="1540" max="1540" width="12.28515625" customWidth="1"/>
    <col min="1541" max="1542" width="11.140625" customWidth="1"/>
    <col min="1543" max="1543" width="12.42578125" customWidth="1"/>
    <col min="1544" max="1544" width="11.42578125" customWidth="1"/>
    <col min="1545" max="1545" width="13.5703125" customWidth="1"/>
    <col min="1784" max="1784" width="23.140625" customWidth="1"/>
    <col min="1785" max="1785" width="42.85546875" customWidth="1"/>
    <col min="1787" max="1787" width="11.28515625" customWidth="1"/>
    <col min="1788" max="1788" width="12.85546875" customWidth="1"/>
    <col min="1789" max="1789" width="12.140625" customWidth="1"/>
    <col min="1790" max="1790" width="11.7109375" customWidth="1"/>
    <col min="1791" max="1791" width="11.42578125" customWidth="1"/>
    <col min="1792" max="1792" width="12.7109375" customWidth="1"/>
    <col min="1793" max="1793" width="4.140625" customWidth="1"/>
    <col min="1794" max="1794" width="45.28515625" customWidth="1"/>
    <col min="1795" max="1795" width="14.85546875" customWidth="1"/>
    <col min="1796" max="1796" width="12.28515625" customWidth="1"/>
    <col min="1797" max="1798" width="11.140625" customWidth="1"/>
    <col min="1799" max="1799" width="12.42578125" customWidth="1"/>
    <col min="1800" max="1800" width="11.42578125" customWidth="1"/>
    <col min="1801" max="1801" width="13.5703125" customWidth="1"/>
    <col min="2040" max="2040" width="23.140625" customWidth="1"/>
    <col min="2041" max="2041" width="42.85546875" customWidth="1"/>
    <col min="2043" max="2043" width="11.28515625" customWidth="1"/>
    <col min="2044" max="2044" width="12.85546875" customWidth="1"/>
    <col min="2045" max="2045" width="12.140625" customWidth="1"/>
    <col min="2046" max="2046" width="11.7109375" customWidth="1"/>
    <col min="2047" max="2047" width="11.42578125" customWidth="1"/>
    <col min="2048" max="2048" width="12.7109375" customWidth="1"/>
    <col min="2049" max="2049" width="4.140625" customWidth="1"/>
    <col min="2050" max="2050" width="45.28515625" customWidth="1"/>
    <col min="2051" max="2051" width="14.85546875" customWidth="1"/>
    <col min="2052" max="2052" width="12.28515625" customWidth="1"/>
    <col min="2053" max="2054" width="11.140625" customWidth="1"/>
    <col min="2055" max="2055" width="12.42578125" customWidth="1"/>
    <col min="2056" max="2056" width="11.42578125" customWidth="1"/>
    <col min="2057" max="2057" width="13.5703125" customWidth="1"/>
    <col min="2296" max="2296" width="23.140625" customWidth="1"/>
    <col min="2297" max="2297" width="42.85546875" customWidth="1"/>
    <col min="2299" max="2299" width="11.28515625" customWidth="1"/>
    <col min="2300" max="2300" width="12.85546875" customWidth="1"/>
    <col min="2301" max="2301" width="12.140625" customWidth="1"/>
    <col min="2302" max="2302" width="11.7109375" customWidth="1"/>
    <col min="2303" max="2303" width="11.42578125" customWidth="1"/>
    <col min="2304" max="2304" width="12.7109375" customWidth="1"/>
    <col min="2305" max="2305" width="4.140625" customWidth="1"/>
    <col min="2306" max="2306" width="45.28515625" customWidth="1"/>
    <col min="2307" max="2307" width="14.85546875" customWidth="1"/>
    <col min="2308" max="2308" width="12.28515625" customWidth="1"/>
    <col min="2309" max="2310" width="11.140625" customWidth="1"/>
    <col min="2311" max="2311" width="12.42578125" customWidth="1"/>
    <col min="2312" max="2312" width="11.42578125" customWidth="1"/>
    <col min="2313" max="2313" width="13.5703125" customWidth="1"/>
    <col min="2552" max="2552" width="23.140625" customWidth="1"/>
    <col min="2553" max="2553" width="42.85546875" customWidth="1"/>
    <col min="2555" max="2555" width="11.28515625" customWidth="1"/>
    <col min="2556" max="2556" width="12.85546875" customWidth="1"/>
    <col min="2557" max="2557" width="12.140625" customWidth="1"/>
    <col min="2558" max="2558" width="11.7109375" customWidth="1"/>
    <col min="2559" max="2559" width="11.42578125" customWidth="1"/>
    <col min="2560" max="2560" width="12.7109375" customWidth="1"/>
    <col min="2561" max="2561" width="4.140625" customWidth="1"/>
    <col min="2562" max="2562" width="45.28515625" customWidth="1"/>
    <col min="2563" max="2563" width="14.85546875" customWidth="1"/>
    <col min="2564" max="2564" width="12.28515625" customWidth="1"/>
    <col min="2565" max="2566" width="11.140625" customWidth="1"/>
    <col min="2567" max="2567" width="12.42578125" customWidth="1"/>
    <col min="2568" max="2568" width="11.42578125" customWidth="1"/>
    <col min="2569" max="2569" width="13.5703125" customWidth="1"/>
    <col min="2808" max="2808" width="23.140625" customWidth="1"/>
    <col min="2809" max="2809" width="42.85546875" customWidth="1"/>
    <col min="2811" max="2811" width="11.28515625" customWidth="1"/>
    <col min="2812" max="2812" width="12.85546875" customWidth="1"/>
    <col min="2813" max="2813" width="12.140625" customWidth="1"/>
    <col min="2814" max="2814" width="11.7109375" customWidth="1"/>
    <col min="2815" max="2815" width="11.42578125" customWidth="1"/>
    <col min="2816" max="2816" width="12.7109375" customWidth="1"/>
    <col min="2817" max="2817" width="4.140625" customWidth="1"/>
    <col min="2818" max="2818" width="45.28515625" customWidth="1"/>
    <col min="2819" max="2819" width="14.85546875" customWidth="1"/>
    <col min="2820" max="2820" width="12.28515625" customWidth="1"/>
    <col min="2821" max="2822" width="11.140625" customWidth="1"/>
    <col min="2823" max="2823" width="12.42578125" customWidth="1"/>
    <col min="2824" max="2824" width="11.42578125" customWidth="1"/>
    <col min="2825" max="2825" width="13.5703125" customWidth="1"/>
    <col min="3064" max="3064" width="23.140625" customWidth="1"/>
    <col min="3065" max="3065" width="42.85546875" customWidth="1"/>
    <col min="3067" max="3067" width="11.28515625" customWidth="1"/>
    <col min="3068" max="3068" width="12.85546875" customWidth="1"/>
    <col min="3069" max="3069" width="12.140625" customWidth="1"/>
    <col min="3070" max="3070" width="11.7109375" customWidth="1"/>
    <col min="3071" max="3071" width="11.42578125" customWidth="1"/>
    <col min="3072" max="3072" width="12.7109375" customWidth="1"/>
    <col min="3073" max="3073" width="4.140625" customWidth="1"/>
    <col min="3074" max="3074" width="45.28515625" customWidth="1"/>
    <col min="3075" max="3075" width="14.85546875" customWidth="1"/>
    <col min="3076" max="3076" width="12.28515625" customWidth="1"/>
    <col min="3077" max="3078" width="11.140625" customWidth="1"/>
    <col min="3079" max="3079" width="12.42578125" customWidth="1"/>
    <col min="3080" max="3080" width="11.42578125" customWidth="1"/>
    <col min="3081" max="3081" width="13.5703125" customWidth="1"/>
    <col min="3320" max="3320" width="23.140625" customWidth="1"/>
    <col min="3321" max="3321" width="42.85546875" customWidth="1"/>
    <col min="3323" max="3323" width="11.28515625" customWidth="1"/>
    <col min="3324" max="3324" width="12.85546875" customWidth="1"/>
    <col min="3325" max="3325" width="12.140625" customWidth="1"/>
    <col min="3326" max="3326" width="11.7109375" customWidth="1"/>
    <col min="3327" max="3327" width="11.42578125" customWidth="1"/>
    <col min="3328" max="3328" width="12.7109375" customWidth="1"/>
    <col min="3329" max="3329" width="4.140625" customWidth="1"/>
    <col min="3330" max="3330" width="45.28515625" customWidth="1"/>
    <col min="3331" max="3331" width="14.85546875" customWidth="1"/>
    <col min="3332" max="3332" width="12.28515625" customWidth="1"/>
    <col min="3333" max="3334" width="11.140625" customWidth="1"/>
    <col min="3335" max="3335" width="12.42578125" customWidth="1"/>
    <col min="3336" max="3336" width="11.42578125" customWidth="1"/>
    <col min="3337" max="3337" width="13.5703125" customWidth="1"/>
    <col min="3576" max="3576" width="23.140625" customWidth="1"/>
    <col min="3577" max="3577" width="42.85546875" customWidth="1"/>
    <col min="3579" max="3579" width="11.28515625" customWidth="1"/>
    <col min="3580" max="3580" width="12.85546875" customWidth="1"/>
    <col min="3581" max="3581" width="12.140625" customWidth="1"/>
    <col min="3582" max="3582" width="11.7109375" customWidth="1"/>
    <col min="3583" max="3583" width="11.42578125" customWidth="1"/>
    <col min="3584" max="3584" width="12.7109375" customWidth="1"/>
    <col min="3585" max="3585" width="4.140625" customWidth="1"/>
    <col min="3586" max="3586" width="45.28515625" customWidth="1"/>
    <col min="3587" max="3587" width="14.85546875" customWidth="1"/>
    <col min="3588" max="3588" width="12.28515625" customWidth="1"/>
    <col min="3589" max="3590" width="11.140625" customWidth="1"/>
    <col min="3591" max="3591" width="12.42578125" customWidth="1"/>
    <col min="3592" max="3592" width="11.42578125" customWidth="1"/>
    <col min="3593" max="3593" width="13.5703125" customWidth="1"/>
    <col min="3832" max="3832" width="23.140625" customWidth="1"/>
    <col min="3833" max="3833" width="42.85546875" customWidth="1"/>
    <col min="3835" max="3835" width="11.28515625" customWidth="1"/>
    <col min="3836" max="3836" width="12.85546875" customWidth="1"/>
    <col min="3837" max="3837" width="12.140625" customWidth="1"/>
    <col min="3838" max="3838" width="11.7109375" customWidth="1"/>
    <col min="3839" max="3839" width="11.42578125" customWidth="1"/>
    <col min="3840" max="3840" width="12.7109375" customWidth="1"/>
    <col min="3841" max="3841" width="4.140625" customWidth="1"/>
    <col min="3842" max="3842" width="45.28515625" customWidth="1"/>
    <col min="3843" max="3843" width="14.85546875" customWidth="1"/>
    <col min="3844" max="3844" width="12.28515625" customWidth="1"/>
    <col min="3845" max="3846" width="11.140625" customWidth="1"/>
    <col min="3847" max="3847" width="12.42578125" customWidth="1"/>
    <col min="3848" max="3848" width="11.42578125" customWidth="1"/>
    <col min="3849" max="3849" width="13.5703125" customWidth="1"/>
    <col min="4088" max="4088" width="23.140625" customWidth="1"/>
    <col min="4089" max="4089" width="42.85546875" customWidth="1"/>
    <col min="4091" max="4091" width="11.28515625" customWidth="1"/>
    <col min="4092" max="4092" width="12.85546875" customWidth="1"/>
    <col min="4093" max="4093" width="12.140625" customWidth="1"/>
    <col min="4094" max="4094" width="11.7109375" customWidth="1"/>
    <col min="4095" max="4095" width="11.42578125" customWidth="1"/>
    <col min="4096" max="4096" width="12.7109375" customWidth="1"/>
    <col min="4097" max="4097" width="4.140625" customWidth="1"/>
    <col min="4098" max="4098" width="45.28515625" customWidth="1"/>
    <col min="4099" max="4099" width="14.85546875" customWidth="1"/>
    <col min="4100" max="4100" width="12.28515625" customWidth="1"/>
    <col min="4101" max="4102" width="11.140625" customWidth="1"/>
    <col min="4103" max="4103" width="12.42578125" customWidth="1"/>
    <col min="4104" max="4104" width="11.42578125" customWidth="1"/>
    <col min="4105" max="4105" width="13.5703125" customWidth="1"/>
    <col min="4344" max="4344" width="23.140625" customWidth="1"/>
    <col min="4345" max="4345" width="42.85546875" customWidth="1"/>
    <col min="4347" max="4347" width="11.28515625" customWidth="1"/>
    <col min="4348" max="4348" width="12.85546875" customWidth="1"/>
    <col min="4349" max="4349" width="12.140625" customWidth="1"/>
    <col min="4350" max="4350" width="11.7109375" customWidth="1"/>
    <col min="4351" max="4351" width="11.42578125" customWidth="1"/>
    <col min="4352" max="4352" width="12.7109375" customWidth="1"/>
    <col min="4353" max="4353" width="4.140625" customWidth="1"/>
    <col min="4354" max="4354" width="45.28515625" customWidth="1"/>
    <col min="4355" max="4355" width="14.85546875" customWidth="1"/>
    <col min="4356" max="4356" width="12.28515625" customWidth="1"/>
    <col min="4357" max="4358" width="11.140625" customWidth="1"/>
    <col min="4359" max="4359" width="12.42578125" customWidth="1"/>
    <col min="4360" max="4360" width="11.42578125" customWidth="1"/>
    <col min="4361" max="4361" width="13.5703125" customWidth="1"/>
    <col min="4600" max="4600" width="23.140625" customWidth="1"/>
    <col min="4601" max="4601" width="42.85546875" customWidth="1"/>
    <col min="4603" max="4603" width="11.28515625" customWidth="1"/>
    <col min="4604" max="4604" width="12.85546875" customWidth="1"/>
    <col min="4605" max="4605" width="12.140625" customWidth="1"/>
    <col min="4606" max="4606" width="11.7109375" customWidth="1"/>
    <col min="4607" max="4607" width="11.42578125" customWidth="1"/>
    <col min="4608" max="4608" width="12.7109375" customWidth="1"/>
    <col min="4609" max="4609" width="4.140625" customWidth="1"/>
    <col min="4610" max="4610" width="45.28515625" customWidth="1"/>
    <col min="4611" max="4611" width="14.85546875" customWidth="1"/>
    <col min="4612" max="4612" width="12.28515625" customWidth="1"/>
    <col min="4613" max="4614" width="11.140625" customWidth="1"/>
    <col min="4615" max="4615" width="12.42578125" customWidth="1"/>
    <col min="4616" max="4616" width="11.42578125" customWidth="1"/>
    <col min="4617" max="4617" width="13.5703125" customWidth="1"/>
    <col min="4856" max="4856" width="23.140625" customWidth="1"/>
    <col min="4857" max="4857" width="42.85546875" customWidth="1"/>
    <col min="4859" max="4859" width="11.28515625" customWidth="1"/>
    <col min="4860" max="4860" width="12.85546875" customWidth="1"/>
    <col min="4861" max="4861" width="12.140625" customWidth="1"/>
    <col min="4862" max="4862" width="11.7109375" customWidth="1"/>
    <col min="4863" max="4863" width="11.42578125" customWidth="1"/>
    <col min="4864" max="4864" width="12.7109375" customWidth="1"/>
    <col min="4865" max="4865" width="4.140625" customWidth="1"/>
    <col min="4866" max="4866" width="45.28515625" customWidth="1"/>
    <col min="4867" max="4867" width="14.85546875" customWidth="1"/>
    <col min="4868" max="4868" width="12.28515625" customWidth="1"/>
    <col min="4869" max="4870" width="11.140625" customWidth="1"/>
    <col min="4871" max="4871" width="12.42578125" customWidth="1"/>
    <col min="4872" max="4872" width="11.42578125" customWidth="1"/>
    <col min="4873" max="4873" width="13.5703125" customWidth="1"/>
    <col min="5112" max="5112" width="23.140625" customWidth="1"/>
    <col min="5113" max="5113" width="42.85546875" customWidth="1"/>
    <col min="5115" max="5115" width="11.28515625" customWidth="1"/>
    <col min="5116" max="5116" width="12.85546875" customWidth="1"/>
    <col min="5117" max="5117" width="12.140625" customWidth="1"/>
    <col min="5118" max="5118" width="11.7109375" customWidth="1"/>
    <col min="5119" max="5119" width="11.42578125" customWidth="1"/>
    <col min="5120" max="5120" width="12.7109375" customWidth="1"/>
    <col min="5121" max="5121" width="4.140625" customWidth="1"/>
    <col min="5122" max="5122" width="45.28515625" customWidth="1"/>
    <col min="5123" max="5123" width="14.85546875" customWidth="1"/>
    <col min="5124" max="5124" width="12.28515625" customWidth="1"/>
    <col min="5125" max="5126" width="11.140625" customWidth="1"/>
    <col min="5127" max="5127" width="12.42578125" customWidth="1"/>
    <col min="5128" max="5128" width="11.42578125" customWidth="1"/>
    <col min="5129" max="5129" width="13.5703125" customWidth="1"/>
    <col min="5368" max="5368" width="23.140625" customWidth="1"/>
    <col min="5369" max="5369" width="42.85546875" customWidth="1"/>
    <col min="5371" max="5371" width="11.28515625" customWidth="1"/>
    <col min="5372" max="5372" width="12.85546875" customWidth="1"/>
    <col min="5373" max="5373" width="12.140625" customWidth="1"/>
    <col min="5374" max="5374" width="11.7109375" customWidth="1"/>
    <col min="5375" max="5375" width="11.42578125" customWidth="1"/>
    <col min="5376" max="5376" width="12.7109375" customWidth="1"/>
    <col min="5377" max="5377" width="4.140625" customWidth="1"/>
    <col min="5378" max="5378" width="45.28515625" customWidth="1"/>
    <col min="5379" max="5379" width="14.85546875" customWidth="1"/>
    <col min="5380" max="5380" width="12.28515625" customWidth="1"/>
    <col min="5381" max="5382" width="11.140625" customWidth="1"/>
    <col min="5383" max="5383" width="12.42578125" customWidth="1"/>
    <col min="5384" max="5384" width="11.42578125" customWidth="1"/>
    <col min="5385" max="5385" width="13.5703125" customWidth="1"/>
    <col min="5624" max="5624" width="23.140625" customWidth="1"/>
    <col min="5625" max="5625" width="42.85546875" customWidth="1"/>
    <col min="5627" max="5627" width="11.28515625" customWidth="1"/>
    <col min="5628" max="5628" width="12.85546875" customWidth="1"/>
    <col min="5629" max="5629" width="12.140625" customWidth="1"/>
    <col min="5630" max="5630" width="11.7109375" customWidth="1"/>
    <col min="5631" max="5631" width="11.42578125" customWidth="1"/>
    <col min="5632" max="5632" width="12.7109375" customWidth="1"/>
    <col min="5633" max="5633" width="4.140625" customWidth="1"/>
    <col min="5634" max="5634" width="45.28515625" customWidth="1"/>
    <col min="5635" max="5635" width="14.85546875" customWidth="1"/>
    <col min="5636" max="5636" width="12.28515625" customWidth="1"/>
    <col min="5637" max="5638" width="11.140625" customWidth="1"/>
    <col min="5639" max="5639" width="12.42578125" customWidth="1"/>
    <col min="5640" max="5640" width="11.42578125" customWidth="1"/>
    <col min="5641" max="5641" width="13.5703125" customWidth="1"/>
    <col min="5880" max="5880" width="23.140625" customWidth="1"/>
    <col min="5881" max="5881" width="42.85546875" customWidth="1"/>
    <col min="5883" max="5883" width="11.28515625" customWidth="1"/>
    <col min="5884" max="5884" width="12.85546875" customWidth="1"/>
    <col min="5885" max="5885" width="12.140625" customWidth="1"/>
    <col min="5886" max="5886" width="11.7109375" customWidth="1"/>
    <col min="5887" max="5887" width="11.42578125" customWidth="1"/>
    <col min="5888" max="5888" width="12.7109375" customWidth="1"/>
    <col min="5889" max="5889" width="4.140625" customWidth="1"/>
    <col min="5890" max="5890" width="45.28515625" customWidth="1"/>
    <col min="5891" max="5891" width="14.85546875" customWidth="1"/>
    <col min="5892" max="5892" width="12.28515625" customWidth="1"/>
    <col min="5893" max="5894" width="11.140625" customWidth="1"/>
    <col min="5895" max="5895" width="12.42578125" customWidth="1"/>
    <col min="5896" max="5896" width="11.42578125" customWidth="1"/>
    <col min="5897" max="5897" width="13.5703125" customWidth="1"/>
    <col min="6136" max="6136" width="23.140625" customWidth="1"/>
    <col min="6137" max="6137" width="42.85546875" customWidth="1"/>
    <col min="6139" max="6139" width="11.28515625" customWidth="1"/>
    <col min="6140" max="6140" width="12.85546875" customWidth="1"/>
    <col min="6141" max="6141" width="12.140625" customWidth="1"/>
    <col min="6142" max="6142" width="11.7109375" customWidth="1"/>
    <col min="6143" max="6143" width="11.42578125" customWidth="1"/>
    <col min="6144" max="6144" width="12.7109375" customWidth="1"/>
    <col min="6145" max="6145" width="4.140625" customWidth="1"/>
    <col min="6146" max="6146" width="45.28515625" customWidth="1"/>
    <col min="6147" max="6147" width="14.85546875" customWidth="1"/>
    <col min="6148" max="6148" width="12.28515625" customWidth="1"/>
    <col min="6149" max="6150" width="11.140625" customWidth="1"/>
    <col min="6151" max="6151" width="12.42578125" customWidth="1"/>
    <col min="6152" max="6152" width="11.42578125" customWidth="1"/>
    <col min="6153" max="6153" width="13.5703125" customWidth="1"/>
    <col min="6392" max="6392" width="23.140625" customWidth="1"/>
    <col min="6393" max="6393" width="42.85546875" customWidth="1"/>
    <col min="6395" max="6395" width="11.28515625" customWidth="1"/>
    <col min="6396" max="6396" width="12.85546875" customWidth="1"/>
    <col min="6397" max="6397" width="12.140625" customWidth="1"/>
    <col min="6398" max="6398" width="11.7109375" customWidth="1"/>
    <col min="6399" max="6399" width="11.42578125" customWidth="1"/>
    <col min="6400" max="6400" width="12.7109375" customWidth="1"/>
    <col min="6401" max="6401" width="4.140625" customWidth="1"/>
    <col min="6402" max="6402" width="45.28515625" customWidth="1"/>
    <col min="6403" max="6403" width="14.85546875" customWidth="1"/>
    <col min="6404" max="6404" width="12.28515625" customWidth="1"/>
    <col min="6405" max="6406" width="11.140625" customWidth="1"/>
    <col min="6407" max="6407" width="12.42578125" customWidth="1"/>
    <col min="6408" max="6408" width="11.42578125" customWidth="1"/>
    <col min="6409" max="6409" width="13.5703125" customWidth="1"/>
    <col min="6648" max="6648" width="23.140625" customWidth="1"/>
    <col min="6649" max="6649" width="42.85546875" customWidth="1"/>
    <col min="6651" max="6651" width="11.28515625" customWidth="1"/>
    <col min="6652" max="6652" width="12.85546875" customWidth="1"/>
    <col min="6653" max="6653" width="12.140625" customWidth="1"/>
    <col min="6654" max="6654" width="11.7109375" customWidth="1"/>
    <col min="6655" max="6655" width="11.42578125" customWidth="1"/>
    <col min="6656" max="6656" width="12.7109375" customWidth="1"/>
    <col min="6657" max="6657" width="4.140625" customWidth="1"/>
    <col min="6658" max="6658" width="45.28515625" customWidth="1"/>
    <col min="6659" max="6659" width="14.85546875" customWidth="1"/>
    <col min="6660" max="6660" width="12.28515625" customWidth="1"/>
    <col min="6661" max="6662" width="11.140625" customWidth="1"/>
    <col min="6663" max="6663" width="12.42578125" customWidth="1"/>
    <col min="6664" max="6664" width="11.42578125" customWidth="1"/>
    <col min="6665" max="6665" width="13.5703125" customWidth="1"/>
    <col min="6904" max="6904" width="23.140625" customWidth="1"/>
    <col min="6905" max="6905" width="42.85546875" customWidth="1"/>
    <col min="6907" max="6907" width="11.28515625" customWidth="1"/>
    <col min="6908" max="6908" width="12.85546875" customWidth="1"/>
    <col min="6909" max="6909" width="12.140625" customWidth="1"/>
    <col min="6910" max="6910" width="11.7109375" customWidth="1"/>
    <col min="6911" max="6911" width="11.42578125" customWidth="1"/>
    <col min="6912" max="6912" width="12.7109375" customWidth="1"/>
    <col min="6913" max="6913" width="4.140625" customWidth="1"/>
    <col min="6914" max="6914" width="45.28515625" customWidth="1"/>
    <col min="6915" max="6915" width="14.85546875" customWidth="1"/>
    <col min="6916" max="6916" width="12.28515625" customWidth="1"/>
    <col min="6917" max="6918" width="11.140625" customWidth="1"/>
    <col min="6919" max="6919" width="12.42578125" customWidth="1"/>
    <col min="6920" max="6920" width="11.42578125" customWidth="1"/>
    <col min="6921" max="6921" width="13.5703125" customWidth="1"/>
    <col min="7160" max="7160" width="23.140625" customWidth="1"/>
    <col min="7161" max="7161" width="42.85546875" customWidth="1"/>
    <col min="7163" max="7163" width="11.28515625" customWidth="1"/>
    <col min="7164" max="7164" width="12.85546875" customWidth="1"/>
    <col min="7165" max="7165" width="12.140625" customWidth="1"/>
    <col min="7166" max="7166" width="11.7109375" customWidth="1"/>
    <col min="7167" max="7167" width="11.42578125" customWidth="1"/>
    <col min="7168" max="7168" width="12.7109375" customWidth="1"/>
    <col min="7169" max="7169" width="4.140625" customWidth="1"/>
    <col min="7170" max="7170" width="45.28515625" customWidth="1"/>
    <col min="7171" max="7171" width="14.85546875" customWidth="1"/>
    <col min="7172" max="7172" width="12.28515625" customWidth="1"/>
    <col min="7173" max="7174" width="11.140625" customWidth="1"/>
    <col min="7175" max="7175" width="12.42578125" customWidth="1"/>
    <col min="7176" max="7176" width="11.42578125" customWidth="1"/>
    <col min="7177" max="7177" width="13.5703125" customWidth="1"/>
    <col min="7416" max="7416" width="23.140625" customWidth="1"/>
    <col min="7417" max="7417" width="42.85546875" customWidth="1"/>
    <col min="7419" max="7419" width="11.28515625" customWidth="1"/>
    <col min="7420" max="7420" width="12.85546875" customWidth="1"/>
    <col min="7421" max="7421" width="12.140625" customWidth="1"/>
    <col min="7422" max="7422" width="11.7109375" customWidth="1"/>
    <col min="7423" max="7423" width="11.42578125" customWidth="1"/>
    <col min="7424" max="7424" width="12.7109375" customWidth="1"/>
    <col min="7425" max="7425" width="4.140625" customWidth="1"/>
    <col min="7426" max="7426" width="45.28515625" customWidth="1"/>
    <col min="7427" max="7427" width="14.85546875" customWidth="1"/>
    <col min="7428" max="7428" width="12.28515625" customWidth="1"/>
    <col min="7429" max="7430" width="11.140625" customWidth="1"/>
    <col min="7431" max="7431" width="12.42578125" customWidth="1"/>
    <col min="7432" max="7432" width="11.42578125" customWidth="1"/>
    <col min="7433" max="7433" width="13.5703125" customWidth="1"/>
    <col min="7672" max="7672" width="23.140625" customWidth="1"/>
    <col min="7673" max="7673" width="42.85546875" customWidth="1"/>
    <col min="7675" max="7675" width="11.28515625" customWidth="1"/>
    <col min="7676" max="7676" width="12.85546875" customWidth="1"/>
    <col min="7677" max="7677" width="12.140625" customWidth="1"/>
    <col min="7678" max="7678" width="11.7109375" customWidth="1"/>
    <col min="7679" max="7679" width="11.42578125" customWidth="1"/>
    <col min="7680" max="7680" width="12.7109375" customWidth="1"/>
    <col min="7681" max="7681" width="4.140625" customWidth="1"/>
    <col min="7682" max="7682" width="45.28515625" customWidth="1"/>
    <col min="7683" max="7683" width="14.85546875" customWidth="1"/>
    <col min="7684" max="7684" width="12.28515625" customWidth="1"/>
    <col min="7685" max="7686" width="11.140625" customWidth="1"/>
    <col min="7687" max="7687" width="12.42578125" customWidth="1"/>
    <col min="7688" max="7688" width="11.42578125" customWidth="1"/>
    <col min="7689" max="7689" width="13.5703125" customWidth="1"/>
    <col min="7928" max="7928" width="23.140625" customWidth="1"/>
    <col min="7929" max="7929" width="42.85546875" customWidth="1"/>
    <col min="7931" max="7931" width="11.28515625" customWidth="1"/>
    <col min="7932" max="7932" width="12.85546875" customWidth="1"/>
    <col min="7933" max="7933" width="12.140625" customWidth="1"/>
    <col min="7934" max="7934" width="11.7109375" customWidth="1"/>
    <col min="7935" max="7935" width="11.42578125" customWidth="1"/>
    <col min="7936" max="7936" width="12.7109375" customWidth="1"/>
    <col min="7937" max="7937" width="4.140625" customWidth="1"/>
    <col min="7938" max="7938" width="45.28515625" customWidth="1"/>
    <col min="7939" max="7939" width="14.85546875" customWidth="1"/>
    <col min="7940" max="7940" width="12.28515625" customWidth="1"/>
    <col min="7941" max="7942" width="11.140625" customWidth="1"/>
    <col min="7943" max="7943" width="12.42578125" customWidth="1"/>
    <col min="7944" max="7944" width="11.42578125" customWidth="1"/>
    <col min="7945" max="7945" width="13.5703125" customWidth="1"/>
    <col min="8184" max="8184" width="23.140625" customWidth="1"/>
    <col min="8185" max="8185" width="42.85546875" customWidth="1"/>
    <col min="8187" max="8187" width="11.28515625" customWidth="1"/>
    <col min="8188" max="8188" width="12.85546875" customWidth="1"/>
    <col min="8189" max="8189" width="12.140625" customWidth="1"/>
    <col min="8190" max="8190" width="11.7109375" customWidth="1"/>
    <col min="8191" max="8191" width="11.42578125" customWidth="1"/>
    <col min="8192" max="8192" width="12.7109375" customWidth="1"/>
    <col min="8193" max="8193" width="4.140625" customWidth="1"/>
    <col min="8194" max="8194" width="45.28515625" customWidth="1"/>
    <col min="8195" max="8195" width="14.85546875" customWidth="1"/>
    <col min="8196" max="8196" width="12.28515625" customWidth="1"/>
    <col min="8197" max="8198" width="11.140625" customWidth="1"/>
    <col min="8199" max="8199" width="12.42578125" customWidth="1"/>
    <col min="8200" max="8200" width="11.42578125" customWidth="1"/>
    <col min="8201" max="8201" width="13.5703125" customWidth="1"/>
    <col min="8440" max="8440" width="23.140625" customWidth="1"/>
    <col min="8441" max="8441" width="42.85546875" customWidth="1"/>
    <col min="8443" max="8443" width="11.28515625" customWidth="1"/>
    <col min="8444" max="8444" width="12.85546875" customWidth="1"/>
    <col min="8445" max="8445" width="12.140625" customWidth="1"/>
    <col min="8446" max="8446" width="11.7109375" customWidth="1"/>
    <col min="8447" max="8447" width="11.42578125" customWidth="1"/>
    <col min="8448" max="8448" width="12.7109375" customWidth="1"/>
    <col min="8449" max="8449" width="4.140625" customWidth="1"/>
    <col min="8450" max="8450" width="45.28515625" customWidth="1"/>
    <col min="8451" max="8451" width="14.85546875" customWidth="1"/>
    <col min="8452" max="8452" width="12.28515625" customWidth="1"/>
    <col min="8453" max="8454" width="11.140625" customWidth="1"/>
    <col min="8455" max="8455" width="12.42578125" customWidth="1"/>
    <col min="8456" max="8456" width="11.42578125" customWidth="1"/>
    <col min="8457" max="8457" width="13.5703125" customWidth="1"/>
    <col min="8696" max="8696" width="23.140625" customWidth="1"/>
    <col min="8697" max="8697" width="42.85546875" customWidth="1"/>
    <col min="8699" max="8699" width="11.28515625" customWidth="1"/>
    <col min="8700" max="8700" width="12.85546875" customWidth="1"/>
    <col min="8701" max="8701" width="12.140625" customWidth="1"/>
    <col min="8702" max="8702" width="11.7109375" customWidth="1"/>
    <col min="8703" max="8703" width="11.42578125" customWidth="1"/>
    <col min="8704" max="8704" width="12.7109375" customWidth="1"/>
    <col min="8705" max="8705" width="4.140625" customWidth="1"/>
    <col min="8706" max="8706" width="45.28515625" customWidth="1"/>
    <col min="8707" max="8707" width="14.85546875" customWidth="1"/>
    <col min="8708" max="8708" width="12.28515625" customWidth="1"/>
    <col min="8709" max="8710" width="11.140625" customWidth="1"/>
    <col min="8711" max="8711" width="12.42578125" customWidth="1"/>
    <col min="8712" max="8712" width="11.42578125" customWidth="1"/>
    <col min="8713" max="8713" width="13.5703125" customWidth="1"/>
    <col min="8952" max="8952" width="23.140625" customWidth="1"/>
    <col min="8953" max="8953" width="42.85546875" customWidth="1"/>
    <col min="8955" max="8955" width="11.28515625" customWidth="1"/>
    <col min="8956" max="8956" width="12.85546875" customWidth="1"/>
    <col min="8957" max="8957" width="12.140625" customWidth="1"/>
    <col min="8958" max="8958" width="11.7109375" customWidth="1"/>
    <col min="8959" max="8959" width="11.42578125" customWidth="1"/>
    <col min="8960" max="8960" width="12.7109375" customWidth="1"/>
    <col min="8961" max="8961" width="4.140625" customWidth="1"/>
    <col min="8962" max="8962" width="45.28515625" customWidth="1"/>
    <col min="8963" max="8963" width="14.85546875" customWidth="1"/>
    <col min="8964" max="8964" width="12.28515625" customWidth="1"/>
    <col min="8965" max="8966" width="11.140625" customWidth="1"/>
    <col min="8967" max="8967" width="12.42578125" customWidth="1"/>
    <col min="8968" max="8968" width="11.42578125" customWidth="1"/>
    <col min="8969" max="8969" width="13.5703125" customWidth="1"/>
    <col min="9208" max="9208" width="23.140625" customWidth="1"/>
    <col min="9209" max="9209" width="42.85546875" customWidth="1"/>
    <col min="9211" max="9211" width="11.28515625" customWidth="1"/>
    <col min="9212" max="9212" width="12.85546875" customWidth="1"/>
    <col min="9213" max="9213" width="12.140625" customWidth="1"/>
    <col min="9214" max="9214" width="11.7109375" customWidth="1"/>
    <col min="9215" max="9215" width="11.42578125" customWidth="1"/>
    <col min="9216" max="9216" width="12.7109375" customWidth="1"/>
    <col min="9217" max="9217" width="4.140625" customWidth="1"/>
    <col min="9218" max="9218" width="45.28515625" customWidth="1"/>
    <col min="9219" max="9219" width="14.85546875" customWidth="1"/>
    <col min="9220" max="9220" width="12.28515625" customWidth="1"/>
    <col min="9221" max="9222" width="11.140625" customWidth="1"/>
    <col min="9223" max="9223" width="12.42578125" customWidth="1"/>
    <col min="9224" max="9224" width="11.42578125" customWidth="1"/>
    <col min="9225" max="9225" width="13.5703125" customWidth="1"/>
    <col min="9464" max="9464" width="23.140625" customWidth="1"/>
    <col min="9465" max="9465" width="42.85546875" customWidth="1"/>
    <col min="9467" max="9467" width="11.28515625" customWidth="1"/>
    <col min="9468" max="9468" width="12.85546875" customWidth="1"/>
    <col min="9469" max="9469" width="12.140625" customWidth="1"/>
    <col min="9470" max="9470" width="11.7109375" customWidth="1"/>
    <col min="9471" max="9471" width="11.42578125" customWidth="1"/>
    <col min="9472" max="9472" width="12.7109375" customWidth="1"/>
    <col min="9473" max="9473" width="4.140625" customWidth="1"/>
    <col min="9474" max="9474" width="45.28515625" customWidth="1"/>
    <col min="9475" max="9475" width="14.85546875" customWidth="1"/>
    <col min="9476" max="9476" width="12.28515625" customWidth="1"/>
    <col min="9477" max="9478" width="11.140625" customWidth="1"/>
    <col min="9479" max="9479" width="12.42578125" customWidth="1"/>
    <col min="9480" max="9480" width="11.42578125" customWidth="1"/>
    <col min="9481" max="9481" width="13.5703125" customWidth="1"/>
    <col min="9720" max="9720" width="23.140625" customWidth="1"/>
    <col min="9721" max="9721" width="42.85546875" customWidth="1"/>
    <col min="9723" max="9723" width="11.28515625" customWidth="1"/>
    <col min="9724" max="9724" width="12.85546875" customWidth="1"/>
    <col min="9725" max="9725" width="12.140625" customWidth="1"/>
    <col min="9726" max="9726" width="11.7109375" customWidth="1"/>
    <col min="9727" max="9727" width="11.42578125" customWidth="1"/>
    <col min="9728" max="9728" width="12.7109375" customWidth="1"/>
    <col min="9729" max="9729" width="4.140625" customWidth="1"/>
    <col min="9730" max="9730" width="45.28515625" customWidth="1"/>
    <col min="9731" max="9731" width="14.85546875" customWidth="1"/>
    <col min="9732" max="9732" width="12.28515625" customWidth="1"/>
    <col min="9733" max="9734" width="11.140625" customWidth="1"/>
    <col min="9735" max="9735" width="12.42578125" customWidth="1"/>
    <col min="9736" max="9736" width="11.42578125" customWidth="1"/>
    <col min="9737" max="9737" width="13.5703125" customWidth="1"/>
    <col min="9976" max="9976" width="23.140625" customWidth="1"/>
    <col min="9977" max="9977" width="42.85546875" customWidth="1"/>
    <col min="9979" max="9979" width="11.28515625" customWidth="1"/>
    <col min="9980" max="9980" width="12.85546875" customWidth="1"/>
    <col min="9981" max="9981" width="12.140625" customWidth="1"/>
    <col min="9982" max="9982" width="11.7109375" customWidth="1"/>
    <col min="9983" max="9983" width="11.42578125" customWidth="1"/>
    <col min="9984" max="9984" width="12.7109375" customWidth="1"/>
    <col min="9985" max="9985" width="4.140625" customWidth="1"/>
    <col min="9986" max="9986" width="45.28515625" customWidth="1"/>
    <col min="9987" max="9987" width="14.85546875" customWidth="1"/>
    <col min="9988" max="9988" width="12.28515625" customWidth="1"/>
    <col min="9989" max="9990" width="11.140625" customWidth="1"/>
    <col min="9991" max="9991" width="12.42578125" customWidth="1"/>
    <col min="9992" max="9992" width="11.42578125" customWidth="1"/>
    <col min="9993" max="9993" width="13.5703125" customWidth="1"/>
    <col min="10232" max="10232" width="23.140625" customWidth="1"/>
    <col min="10233" max="10233" width="42.85546875" customWidth="1"/>
    <col min="10235" max="10235" width="11.28515625" customWidth="1"/>
    <col min="10236" max="10236" width="12.85546875" customWidth="1"/>
    <col min="10237" max="10237" width="12.140625" customWidth="1"/>
    <col min="10238" max="10238" width="11.7109375" customWidth="1"/>
    <col min="10239" max="10239" width="11.42578125" customWidth="1"/>
    <col min="10240" max="10240" width="12.7109375" customWidth="1"/>
    <col min="10241" max="10241" width="4.140625" customWidth="1"/>
    <col min="10242" max="10242" width="45.28515625" customWidth="1"/>
    <col min="10243" max="10243" width="14.85546875" customWidth="1"/>
    <col min="10244" max="10244" width="12.28515625" customWidth="1"/>
    <col min="10245" max="10246" width="11.140625" customWidth="1"/>
    <col min="10247" max="10247" width="12.42578125" customWidth="1"/>
    <col min="10248" max="10248" width="11.42578125" customWidth="1"/>
    <col min="10249" max="10249" width="13.5703125" customWidth="1"/>
    <col min="10488" max="10488" width="23.140625" customWidth="1"/>
    <col min="10489" max="10489" width="42.85546875" customWidth="1"/>
    <col min="10491" max="10491" width="11.28515625" customWidth="1"/>
    <col min="10492" max="10492" width="12.85546875" customWidth="1"/>
    <col min="10493" max="10493" width="12.140625" customWidth="1"/>
    <col min="10494" max="10494" width="11.7109375" customWidth="1"/>
    <col min="10495" max="10495" width="11.42578125" customWidth="1"/>
    <col min="10496" max="10496" width="12.7109375" customWidth="1"/>
    <col min="10497" max="10497" width="4.140625" customWidth="1"/>
    <col min="10498" max="10498" width="45.28515625" customWidth="1"/>
    <col min="10499" max="10499" width="14.85546875" customWidth="1"/>
    <col min="10500" max="10500" width="12.28515625" customWidth="1"/>
    <col min="10501" max="10502" width="11.140625" customWidth="1"/>
    <col min="10503" max="10503" width="12.42578125" customWidth="1"/>
    <col min="10504" max="10504" width="11.42578125" customWidth="1"/>
    <col min="10505" max="10505" width="13.5703125" customWidth="1"/>
    <col min="10744" max="10744" width="23.140625" customWidth="1"/>
    <col min="10745" max="10745" width="42.85546875" customWidth="1"/>
    <col min="10747" max="10747" width="11.28515625" customWidth="1"/>
    <col min="10748" max="10748" width="12.85546875" customWidth="1"/>
    <col min="10749" max="10749" width="12.140625" customWidth="1"/>
    <col min="10750" max="10750" width="11.7109375" customWidth="1"/>
    <col min="10751" max="10751" width="11.42578125" customWidth="1"/>
    <col min="10752" max="10752" width="12.7109375" customWidth="1"/>
    <col min="10753" max="10753" width="4.140625" customWidth="1"/>
    <col min="10754" max="10754" width="45.28515625" customWidth="1"/>
    <col min="10755" max="10755" width="14.85546875" customWidth="1"/>
    <col min="10756" max="10756" width="12.28515625" customWidth="1"/>
    <col min="10757" max="10758" width="11.140625" customWidth="1"/>
    <col min="10759" max="10759" width="12.42578125" customWidth="1"/>
    <col min="10760" max="10760" width="11.42578125" customWidth="1"/>
    <col min="10761" max="10761" width="13.5703125" customWidth="1"/>
    <col min="11000" max="11000" width="23.140625" customWidth="1"/>
    <col min="11001" max="11001" width="42.85546875" customWidth="1"/>
    <col min="11003" max="11003" width="11.28515625" customWidth="1"/>
    <col min="11004" max="11004" width="12.85546875" customWidth="1"/>
    <col min="11005" max="11005" width="12.140625" customWidth="1"/>
    <col min="11006" max="11006" width="11.7109375" customWidth="1"/>
    <col min="11007" max="11007" width="11.42578125" customWidth="1"/>
    <col min="11008" max="11008" width="12.7109375" customWidth="1"/>
    <col min="11009" max="11009" width="4.140625" customWidth="1"/>
    <col min="11010" max="11010" width="45.28515625" customWidth="1"/>
    <col min="11011" max="11011" width="14.85546875" customWidth="1"/>
    <col min="11012" max="11012" width="12.28515625" customWidth="1"/>
    <col min="11013" max="11014" width="11.140625" customWidth="1"/>
    <col min="11015" max="11015" width="12.42578125" customWidth="1"/>
    <col min="11016" max="11016" width="11.42578125" customWidth="1"/>
    <col min="11017" max="11017" width="13.5703125" customWidth="1"/>
    <col min="11256" max="11256" width="23.140625" customWidth="1"/>
    <col min="11257" max="11257" width="42.85546875" customWidth="1"/>
    <col min="11259" max="11259" width="11.28515625" customWidth="1"/>
    <col min="11260" max="11260" width="12.85546875" customWidth="1"/>
    <col min="11261" max="11261" width="12.140625" customWidth="1"/>
    <col min="11262" max="11262" width="11.7109375" customWidth="1"/>
    <col min="11263" max="11263" width="11.42578125" customWidth="1"/>
    <col min="11264" max="11264" width="12.7109375" customWidth="1"/>
    <col min="11265" max="11265" width="4.140625" customWidth="1"/>
    <col min="11266" max="11266" width="45.28515625" customWidth="1"/>
    <col min="11267" max="11267" width="14.85546875" customWidth="1"/>
    <col min="11268" max="11268" width="12.28515625" customWidth="1"/>
    <col min="11269" max="11270" width="11.140625" customWidth="1"/>
    <col min="11271" max="11271" width="12.42578125" customWidth="1"/>
    <col min="11272" max="11272" width="11.42578125" customWidth="1"/>
    <col min="11273" max="11273" width="13.5703125" customWidth="1"/>
    <col min="11512" max="11512" width="23.140625" customWidth="1"/>
    <col min="11513" max="11513" width="42.85546875" customWidth="1"/>
    <col min="11515" max="11515" width="11.28515625" customWidth="1"/>
    <col min="11516" max="11516" width="12.85546875" customWidth="1"/>
    <col min="11517" max="11517" width="12.140625" customWidth="1"/>
    <col min="11518" max="11518" width="11.7109375" customWidth="1"/>
    <col min="11519" max="11519" width="11.42578125" customWidth="1"/>
    <col min="11520" max="11520" width="12.7109375" customWidth="1"/>
    <col min="11521" max="11521" width="4.140625" customWidth="1"/>
    <col min="11522" max="11522" width="45.28515625" customWidth="1"/>
    <col min="11523" max="11523" width="14.85546875" customWidth="1"/>
    <col min="11524" max="11524" width="12.28515625" customWidth="1"/>
    <col min="11525" max="11526" width="11.140625" customWidth="1"/>
    <col min="11527" max="11527" width="12.42578125" customWidth="1"/>
    <col min="11528" max="11528" width="11.42578125" customWidth="1"/>
    <col min="11529" max="11529" width="13.5703125" customWidth="1"/>
    <col min="11768" max="11768" width="23.140625" customWidth="1"/>
    <col min="11769" max="11769" width="42.85546875" customWidth="1"/>
    <col min="11771" max="11771" width="11.28515625" customWidth="1"/>
    <col min="11772" max="11772" width="12.85546875" customWidth="1"/>
    <col min="11773" max="11773" width="12.140625" customWidth="1"/>
    <col min="11774" max="11774" width="11.7109375" customWidth="1"/>
    <col min="11775" max="11775" width="11.42578125" customWidth="1"/>
    <col min="11776" max="11776" width="12.7109375" customWidth="1"/>
    <col min="11777" max="11777" width="4.140625" customWidth="1"/>
    <col min="11778" max="11778" width="45.28515625" customWidth="1"/>
    <col min="11779" max="11779" width="14.85546875" customWidth="1"/>
    <col min="11780" max="11780" width="12.28515625" customWidth="1"/>
    <col min="11781" max="11782" width="11.140625" customWidth="1"/>
    <col min="11783" max="11783" width="12.42578125" customWidth="1"/>
    <col min="11784" max="11784" width="11.42578125" customWidth="1"/>
    <col min="11785" max="11785" width="13.5703125" customWidth="1"/>
    <col min="12024" max="12024" width="23.140625" customWidth="1"/>
    <col min="12025" max="12025" width="42.85546875" customWidth="1"/>
    <col min="12027" max="12027" width="11.28515625" customWidth="1"/>
    <col min="12028" max="12028" width="12.85546875" customWidth="1"/>
    <col min="12029" max="12029" width="12.140625" customWidth="1"/>
    <col min="12030" max="12030" width="11.7109375" customWidth="1"/>
    <col min="12031" max="12031" width="11.42578125" customWidth="1"/>
    <col min="12032" max="12032" width="12.7109375" customWidth="1"/>
    <col min="12033" max="12033" width="4.140625" customWidth="1"/>
    <col min="12034" max="12034" width="45.28515625" customWidth="1"/>
    <col min="12035" max="12035" width="14.85546875" customWidth="1"/>
    <col min="12036" max="12036" width="12.28515625" customWidth="1"/>
    <col min="12037" max="12038" width="11.140625" customWidth="1"/>
    <col min="12039" max="12039" width="12.42578125" customWidth="1"/>
    <col min="12040" max="12040" width="11.42578125" customWidth="1"/>
    <col min="12041" max="12041" width="13.5703125" customWidth="1"/>
    <col min="12280" max="12280" width="23.140625" customWidth="1"/>
    <col min="12281" max="12281" width="42.85546875" customWidth="1"/>
    <col min="12283" max="12283" width="11.28515625" customWidth="1"/>
    <col min="12284" max="12284" width="12.85546875" customWidth="1"/>
    <col min="12285" max="12285" width="12.140625" customWidth="1"/>
    <col min="12286" max="12286" width="11.7109375" customWidth="1"/>
    <col min="12287" max="12287" width="11.42578125" customWidth="1"/>
    <col min="12288" max="12288" width="12.7109375" customWidth="1"/>
    <col min="12289" max="12289" width="4.140625" customWidth="1"/>
    <col min="12290" max="12290" width="45.28515625" customWidth="1"/>
    <col min="12291" max="12291" width="14.85546875" customWidth="1"/>
    <col min="12292" max="12292" width="12.28515625" customWidth="1"/>
    <col min="12293" max="12294" width="11.140625" customWidth="1"/>
    <col min="12295" max="12295" width="12.42578125" customWidth="1"/>
    <col min="12296" max="12296" width="11.42578125" customWidth="1"/>
    <col min="12297" max="12297" width="13.5703125" customWidth="1"/>
    <col min="12536" max="12536" width="23.140625" customWidth="1"/>
    <col min="12537" max="12537" width="42.85546875" customWidth="1"/>
    <col min="12539" max="12539" width="11.28515625" customWidth="1"/>
    <col min="12540" max="12540" width="12.85546875" customWidth="1"/>
    <col min="12541" max="12541" width="12.140625" customWidth="1"/>
    <col min="12542" max="12542" width="11.7109375" customWidth="1"/>
    <col min="12543" max="12543" width="11.42578125" customWidth="1"/>
    <col min="12544" max="12544" width="12.7109375" customWidth="1"/>
    <col min="12545" max="12545" width="4.140625" customWidth="1"/>
    <col min="12546" max="12546" width="45.28515625" customWidth="1"/>
    <col min="12547" max="12547" width="14.85546875" customWidth="1"/>
    <col min="12548" max="12548" width="12.28515625" customWidth="1"/>
    <col min="12549" max="12550" width="11.140625" customWidth="1"/>
    <col min="12551" max="12551" width="12.42578125" customWidth="1"/>
    <col min="12552" max="12552" width="11.42578125" customWidth="1"/>
    <col min="12553" max="12553" width="13.5703125" customWidth="1"/>
    <col min="12792" max="12792" width="23.140625" customWidth="1"/>
    <col min="12793" max="12793" width="42.85546875" customWidth="1"/>
    <col min="12795" max="12795" width="11.28515625" customWidth="1"/>
    <col min="12796" max="12796" width="12.85546875" customWidth="1"/>
    <col min="12797" max="12797" width="12.140625" customWidth="1"/>
    <col min="12798" max="12798" width="11.7109375" customWidth="1"/>
    <col min="12799" max="12799" width="11.42578125" customWidth="1"/>
    <col min="12800" max="12800" width="12.7109375" customWidth="1"/>
    <col min="12801" max="12801" width="4.140625" customWidth="1"/>
    <col min="12802" max="12802" width="45.28515625" customWidth="1"/>
    <col min="12803" max="12803" width="14.85546875" customWidth="1"/>
    <col min="12804" max="12804" width="12.28515625" customWidth="1"/>
    <col min="12805" max="12806" width="11.140625" customWidth="1"/>
    <col min="12807" max="12807" width="12.42578125" customWidth="1"/>
    <col min="12808" max="12808" width="11.42578125" customWidth="1"/>
    <col min="12809" max="12809" width="13.5703125" customWidth="1"/>
    <col min="13048" max="13048" width="23.140625" customWidth="1"/>
    <col min="13049" max="13049" width="42.85546875" customWidth="1"/>
    <col min="13051" max="13051" width="11.28515625" customWidth="1"/>
    <col min="13052" max="13052" width="12.85546875" customWidth="1"/>
    <col min="13053" max="13053" width="12.140625" customWidth="1"/>
    <col min="13054" max="13054" width="11.7109375" customWidth="1"/>
    <col min="13055" max="13055" width="11.42578125" customWidth="1"/>
    <col min="13056" max="13056" width="12.7109375" customWidth="1"/>
    <col min="13057" max="13057" width="4.140625" customWidth="1"/>
    <col min="13058" max="13058" width="45.28515625" customWidth="1"/>
    <col min="13059" max="13059" width="14.85546875" customWidth="1"/>
    <col min="13060" max="13060" width="12.28515625" customWidth="1"/>
    <col min="13061" max="13062" width="11.140625" customWidth="1"/>
    <col min="13063" max="13063" width="12.42578125" customWidth="1"/>
    <col min="13064" max="13064" width="11.42578125" customWidth="1"/>
    <col min="13065" max="13065" width="13.5703125" customWidth="1"/>
    <col min="13304" max="13304" width="23.140625" customWidth="1"/>
    <col min="13305" max="13305" width="42.85546875" customWidth="1"/>
    <col min="13307" max="13307" width="11.28515625" customWidth="1"/>
    <col min="13308" max="13308" width="12.85546875" customWidth="1"/>
    <col min="13309" max="13309" width="12.140625" customWidth="1"/>
    <col min="13310" max="13310" width="11.7109375" customWidth="1"/>
    <col min="13311" max="13311" width="11.42578125" customWidth="1"/>
    <col min="13312" max="13312" width="12.7109375" customWidth="1"/>
    <col min="13313" max="13313" width="4.140625" customWidth="1"/>
    <col min="13314" max="13314" width="45.28515625" customWidth="1"/>
    <col min="13315" max="13315" width="14.85546875" customWidth="1"/>
    <col min="13316" max="13316" width="12.28515625" customWidth="1"/>
    <col min="13317" max="13318" width="11.140625" customWidth="1"/>
    <col min="13319" max="13319" width="12.42578125" customWidth="1"/>
    <col min="13320" max="13320" width="11.42578125" customWidth="1"/>
    <col min="13321" max="13321" width="13.5703125" customWidth="1"/>
    <col min="13560" max="13560" width="23.140625" customWidth="1"/>
    <col min="13561" max="13561" width="42.85546875" customWidth="1"/>
    <col min="13563" max="13563" width="11.28515625" customWidth="1"/>
    <col min="13564" max="13564" width="12.85546875" customWidth="1"/>
    <col min="13565" max="13565" width="12.140625" customWidth="1"/>
    <col min="13566" max="13566" width="11.7109375" customWidth="1"/>
    <col min="13567" max="13567" width="11.42578125" customWidth="1"/>
    <col min="13568" max="13568" width="12.7109375" customWidth="1"/>
    <col min="13569" max="13569" width="4.140625" customWidth="1"/>
    <col min="13570" max="13570" width="45.28515625" customWidth="1"/>
    <col min="13571" max="13571" width="14.85546875" customWidth="1"/>
    <col min="13572" max="13572" width="12.28515625" customWidth="1"/>
    <col min="13573" max="13574" width="11.140625" customWidth="1"/>
    <col min="13575" max="13575" width="12.42578125" customWidth="1"/>
    <col min="13576" max="13576" width="11.42578125" customWidth="1"/>
    <col min="13577" max="13577" width="13.5703125" customWidth="1"/>
    <col min="13816" max="13816" width="23.140625" customWidth="1"/>
    <col min="13817" max="13817" width="42.85546875" customWidth="1"/>
    <col min="13819" max="13819" width="11.28515625" customWidth="1"/>
    <col min="13820" max="13820" width="12.85546875" customWidth="1"/>
    <col min="13821" max="13821" width="12.140625" customWidth="1"/>
    <col min="13822" max="13822" width="11.7109375" customWidth="1"/>
    <col min="13823" max="13823" width="11.42578125" customWidth="1"/>
    <col min="13824" max="13824" width="12.7109375" customWidth="1"/>
    <col min="13825" max="13825" width="4.140625" customWidth="1"/>
    <col min="13826" max="13826" width="45.28515625" customWidth="1"/>
    <col min="13827" max="13827" width="14.85546875" customWidth="1"/>
    <col min="13828" max="13828" width="12.28515625" customWidth="1"/>
    <col min="13829" max="13830" width="11.140625" customWidth="1"/>
    <col min="13831" max="13831" width="12.42578125" customWidth="1"/>
    <col min="13832" max="13832" width="11.42578125" customWidth="1"/>
    <col min="13833" max="13833" width="13.5703125" customWidth="1"/>
    <col min="14072" max="14072" width="23.140625" customWidth="1"/>
    <col min="14073" max="14073" width="42.85546875" customWidth="1"/>
    <col min="14075" max="14075" width="11.28515625" customWidth="1"/>
    <col min="14076" max="14076" width="12.85546875" customWidth="1"/>
    <col min="14077" max="14077" width="12.140625" customWidth="1"/>
    <col min="14078" max="14078" width="11.7109375" customWidth="1"/>
    <col min="14079" max="14079" width="11.42578125" customWidth="1"/>
    <col min="14080" max="14080" width="12.7109375" customWidth="1"/>
    <col min="14081" max="14081" width="4.140625" customWidth="1"/>
    <col min="14082" max="14082" width="45.28515625" customWidth="1"/>
    <col min="14083" max="14083" width="14.85546875" customWidth="1"/>
    <col min="14084" max="14084" width="12.28515625" customWidth="1"/>
    <col min="14085" max="14086" width="11.140625" customWidth="1"/>
    <col min="14087" max="14087" width="12.42578125" customWidth="1"/>
    <col min="14088" max="14088" width="11.42578125" customWidth="1"/>
    <col min="14089" max="14089" width="13.5703125" customWidth="1"/>
    <col min="14328" max="14328" width="23.140625" customWidth="1"/>
    <col min="14329" max="14329" width="42.85546875" customWidth="1"/>
    <col min="14331" max="14331" width="11.28515625" customWidth="1"/>
    <col min="14332" max="14332" width="12.85546875" customWidth="1"/>
    <col min="14333" max="14333" width="12.140625" customWidth="1"/>
    <col min="14334" max="14334" width="11.7109375" customWidth="1"/>
    <col min="14335" max="14335" width="11.42578125" customWidth="1"/>
    <col min="14336" max="14336" width="12.7109375" customWidth="1"/>
    <col min="14337" max="14337" width="4.140625" customWidth="1"/>
    <col min="14338" max="14338" width="45.28515625" customWidth="1"/>
    <col min="14339" max="14339" width="14.85546875" customWidth="1"/>
    <col min="14340" max="14340" width="12.28515625" customWidth="1"/>
    <col min="14341" max="14342" width="11.140625" customWidth="1"/>
    <col min="14343" max="14343" width="12.42578125" customWidth="1"/>
    <col min="14344" max="14344" width="11.42578125" customWidth="1"/>
    <col min="14345" max="14345" width="13.5703125" customWidth="1"/>
    <col min="14584" max="14584" width="23.140625" customWidth="1"/>
    <col min="14585" max="14585" width="42.85546875" customWidth="1"/>
    <col min="14587" max="14587" width="11.28515625" customWidth="1"/>
    <col min="14588" max="14588" width="12.85546875" customWidth="1"/>
    <col min="14589" max="14589" width="12.140625" customWidth="1"/>
    <col min="14590" max="14590" width="11.7109375" customWidth="1"/>
    <col min="14591" max="14591" width="11.42578125" customWidth="1"/>
    <col min="14592" max="14592" width="12.7109375" customWidth="1"/>
    <col min="14593" max="14593" width="4.140625" customWidth="1"/>
    <col min="14594" max="14594" width="45.28515625" customWidth="1"/>
    <col min="14595" max="14595" width="14.85546875" customWidth="1"/>
    <col min="14596" max="14596" width="12.28515625" customWidth="1"/>
    <col min="14597" max="14598" width="11.140625" customWidth="1"/>
    <col min="14599" max="14599" width="12.42578125" customWidth="1"/>
    <col min="14600" max="14600" width="11.42578125" customWidth="1"/>
    <col min="14601" max="14601" width="13.5703125" customWidth="1"/>
    <col min="14840" max="14840" width="23.140625" customWidth="1"/>
    <col min="14841" max="14841" width="42.85546875" customWidth="1"/>
    <col min="14843" max="14843" width="11.28515625" customWidth="1"/>
    <col min="14844" max="14844" width="12.85546875" customWidth="1"/>
    <col min="14845" max="14845" width="12.140625" customWidth="1"/>
    <col min="14846" max="14846" width="11.7109375" customWidth="1"/>
    <col min="14847" max="14847" width="11.42578125" customWidth="1"/>
    <col min="14848" max="14848" width="12.7109375" customWidth="1"/>
    <col min="14849" max="14849" width="4.140625" customWidth="1"/>
    <col min="14850" max="14850" width="45.28515625" customWidth="1"/>
    <col min="14851" max="14851" width="14.85546875" customWidth="1"/>
    <col min="14852" max="14852" width="12.28515625" customWidth="1"/>
    <col min="14853" max="14854" width="11.140625" customWidth="1"/>
    <col min="14855" max="14855" width="12.42578125" customWidth="1"/>
    <col min="14856" max="14856" width="11.42578125" customWidth="1"/>
    <col min="14857" max="14857" width="13.5703125" customWidth="1"/>
    <col min="15096" max="15096" width="23.140625" customWidth="1"/>
    <col min="15097" max="15097" width="42.85546875" customWidth="1"/>
    <col min="15099" max="15099" width="11.28515625" customWidth="1"/>
    <col min="15100" max="15100" width="12.85546875" customWidth="1"/>
    <col min="15101" max="15101" width="12.140625" customWidth="1"/>
    <col min="15102" max="15102" width="11.7109375" customWidth="1"/>
    <col min="15103" max="15103" width="11.42578125" customWidth="1"/>
    <col min="15104" max="15104" width="12.7109375" customWidth="1"/>
    <col min="15105" max="15105" width="4.140625" customWidth="1"/>
    <col min="15106" max="15106" width="45.28515625" customWidth="1"/>
    <col min="15107" max="15107" width="14.85546875" customWidth="1"/>
    <col min="15108" max="15108" width="12.28515625" customWidth="1"/>
    <col min="15109" max="15110" width="11.140625" customWidth="1"/>
    <col min="15111" max="15111" width="12.42578125" customWidth="1"/>
    <col min="15112" max="15112" width="11.42578125" customWidth="1"/>
    <col min="15113" max="15113" width="13.5703125" customWidth="1"/>
    <col min="15352" max="15352" width="23.140625" customWidth="1"/>
    <col min="15353" max="15353" width="42.85546875" customWidth="1"/>
    <col min="15355" max="15355" width="11.28515625" customWidth="1"/>
    <col min="15356" max="15356" width="12.85546875" customWidth="1"/>
    <col min="15357" max="15357" width="12.140625" customWidth="1"/>
    <col min="15358" max="15358" width="11.7109375" customWidth="1"/>
    <col min="15359" max="15359" width="11.42578125" customWidth="1"/>
    <col min="15360" max="15360" width="12.7109375" customWidth="1"/>
    <col min="15361" max="15361" width="4.140625" customWidth="1"/>
    <col min="15362" max="15362" width="45.28515625" customWidth="1"/>
    <col min="15363" max="15363" width="14.85546875" customWidth="1"/>
    <col min="15364" max="15364" width="12.28515625" customWidth="1"/>
    <col min="15365" max="15366" width="11.140625" customWidth="1"/>
    <col min="15367" max="15367" width="12.42578125" customWidth="1"/>
    <col min="15368" max="15368" width="11.42578125" customWidth="1"/>
    <col min="15369" max="15369" width="13.5703125" customWidth="1"/>
    <col min="15608" max="15608" width="23.140625" customWidth="1"/>
    <col min="15609" max="15609" width="42.85546875" customWidth="1"/>
    <col min="15611" max="15611" width="11.28515625" customWidth="1"/>
    <col min="15612" max="15612" width="12.85546875" customWidth="1"/>
    <col min="15613" max="15613" width="12.140625" customWidth="1"/>
    <col min="15614" max="15614" width="11.7109375" customWidth="1"/>
    <col min="15615" max="15615" width="11.42578125" customWidth="1"/>
    <col min="15616" max="15616" width="12.7109375" customWidth="1"/>
    <col min="15617" max="15617" width="4.140625" customWidth="1"/>
    <col min="15618" max="15618" width="45.28515625" customWidth="1"/>
    <col min="15619" max="15619" width="14.85546875" customWidth="1"/>
    <col min="15620" max="15620" width="12.28515625" customWidth="1"/>
    <col min="15621" max="15622" width="11.140625" customWidth="1"/>
    <col min="15623" max="15623" width="12.42578125" customWidth="1"/>
    <col min="15624" max="15624" width="11.42578125" customWidth="1"/>
    <col min="15625" max="15625" width="13.5703125" customWidth="1"/>
    <col min="15864" max="15864" width="23.140625" customWidth="1"/>
    <col min="15865" max="15865" width="42.85546875" customWidth="1"/>
    <col min="15867" max="15867" width="11.28515625" customWidth="1"/>
    <col min="15868" max="15868" width="12.85546875" customWidth="1"/>
    <col min="15869" max="15869" width="12.140625" customWidth="1"/>
    <col min="15870" max="15870" width="11.7109375" customWidth="1"/>
    <col min="15871" max="15871" width="11.42578125" customWidth="1"/>
    <col min="15872" max="15872" width="12.7109375" customWidth="1"/>
    <col min="15873" max="15873" width="4.140625" customWidth="1"/>
    <col min="15874" max="15874" width="45.28515625" customWidth="1"/>
    <col min="15875" max="15875" width="14.85546875" customWidth="1"/>
    <col min="15876" max="15876" width="12.28515625" customWidth="1"/>
    <col min="15877" max="15878" width="11.140625" customWidth="1"/>
    <col min="15879" max="15879" width="12.42578125" customWidth="1"/>
    <col min="15880" max="15880" width="11.42578125" customWidth="1"/>
    <col min="15881" max="15881" width="13.5703125" customWidth="1"/>
    <col min="16120" max="16120" width="23.140625" customWidth="1"/>
    <col min="16121" max="16121" width="42.85546875" customWidth="1"/>
    <col min="16123" max="16123" width="11.28515625" customWidth="1"/>
    <col min="16124" max="16124" width="12.85546875" customWidth="1"/>
    <col min="16125" max="16125" width="12.140625" customWidth="1"/>
    <col min="16126" max="16126" width="11.7109375" customWidth="1"/>
    <col min="16127" max="16127" width="11.42578125" customWidth="1"/>
    <col min="16128" max="16128" width="12.7109375" customWidth="1"/>
    <col min="16129" max="16129" width="4.140625" customWidth="1"/>
    <col min="16130" max="16130" width="45.28515625" customWidth="1"/>
    <col min="16131" max="16131" width="14.85546875" customWidth="1"/>
    <col min="16132" max="16132" width="12.28515625" customWidth="1"/>
    <col min="16133" max="16134" width="11.140625" customWidth="1"/>
    <col min="16135" max="16135" width="12.42578125" customWidth="1"/>
    <col min="16136" max="16136" width="11.42578125" customWidth="1"/>
    <col min="16137" max="16137" width="13.5703125" customWidth="1"/>
  </cols>
  <sheetData>
    <row r="1" spans="1:39" ht="18.75" x14ac:dyDescent="0.3">
      <c r="K1" s="1"/>
      <c r="L1" s="1" t="s">
        <v>0</v>
      </c>
      <c r="M1" s="1"/>
      <c r="N1" s="1"/>
      <c r="O1" s="1"/>
      <c r="P1" s="1"/>
      <c r="Q1" s="1"/>
      <c r="R1" s="1"/>
      <c r="S1" s="1"/>
      <c r="T1" s="1"/>
      <c r="U1" s="2"/>
      <c r="V1" s="3"/>
      <c r="W1" s="3"/>
      <c r="X1" s="4"/>
      <c r="Y1" s="4"/>
    </row>
    <row r="2" spans="1:39" ht="18.75" x14ac:dyDescent="0.3">
      <c r="A2" s="6" t="s">
        <v>1</v>
      </c>
      <c r="B2" s="1" t="s">
        <v>2</v>
      </c>
      <c r="C2" s="6"/>
      <c r="D2" s="6"/>
      <c r="E2" s="6"/>
      <c r="F2" s="6"/>
      <c r="G2" s="3"/>
      <c r="H2" s="3"/>
      <c r="I2" s="7"/>
      <c r="K2" s="1" t="s">
        <v>3</v>
      </c>
      <c r="L2" s="1"/>
      <c r="M2" s="1"/>
      <c r="N2" s="1"/>
      <c r="O2" s="1"/>
      <c r="P2" s="1"/>
      <c r="Q2" s="1"/>
      <c r="R2" s="1"/>
      <c r="S2" s="1"/>
      <c r="T2" s="1"/>
      <c r="U2" s="2"/>
      <c r="V2" s="3"/>
      <c r="W2" s="3"/>
      <c r="X2" s="4"/>
      <c r="Y2" s="4"/>
    </row>
    <row r="3" spans="1:39" ht="18.75" x14ac:dyDescent="0.3">
      <c r="A3" s="1" t="s">
        <v>3</v>
      </c>
      <c r="B3" s="1"/>
      <c r="C3" s="1"/>
      <c r="D3" s="1"/>
      <c r="E3" s="1"/>
      <c r="F3" s="1"/>
      <c r="G3" s="3"/>
      <c r="H3" s="3"/>
      <c r="I3" s="7"/>
      <c r="J3" s="1" t="s">
        <v>4</v>
      </c>
      <c r="K3" s="1"/>
      <c r="L3" s="1"/>
      <c r="M3" s="1"/>
      <c r="N3" s="1"/>
      <c r="O3" s="1"/>
      <c r="P3" s="3"/>
      <c r="Q3" s="1"/>
      <c r="R3" s="1"/>
      <c r="S3" s="1"/>
      <c r="T3" s="1"/>
      <c r="U3" s="2"/>
      <c r="V3" s="3"/>
      <c r="W3" s="3"/>
      <c r="X3" s="4"/>
      <c r="Y3" s="4"/>
    </row>
    <row r="4" spans="1:39" ht="18.75" x14ac:dyDescent="0.3">
      <c r="A4" s="1" t="s">
        <v>4</v>
      </c>
      <c r="B4" s="1"/>
      <c r="C4" s="1"/>
      <c r="D4" s="1"/>
      <c r="E4" s="1"/>
      <c r="F4" s="1"/>
      <c r="G4" s="3"/>
      <c r="H4" s="3"/>
      <c r="I4" s="7"/>
      <c r="J4" s="1" t="s">
        <v>5</v>
      </c>
      <c r="K4" s="1"/>
      <c r="L4" s="1"/>
      <c r="M4" s="1"/>
      <c r="N4" s="1"/>
      <c r="O4" s="1"/>
      <c r="P4" s="3"/>
      <c r="Q4" s="1"/>
      <c r="R4" s="1"/>
      <c r="S4" s="1"/>
      <c r="T4" s="1"/>
      <c r="U4" s="2"/>
      <c r="V4" s="3"/>
      <c r="W4" s="3"/>
      <c r="X4" s="4"/>
      <c r="Y4" s="4"/>
    </row>
    <row r="5" spans="1:39" ht="18.75" x14ac:dyDescent="0.3">
      <c r="A5" s="1" t="s">
        <v>5</v>
      </c>
      <c r="B5" s="1"/>
      <c r="C5" s="1"/>
      <c r="D5" s="1"/>
      <c r="E5" s="1"/>
      <c r="F5" s="1"/>
      <c r="G5" s="3"/>
      <c r="H5" s="3"/>
      <c r="I5" s="7"/>
      <c r="J5" s="1" t="s">
        <v>6</v>
      </c>
      <c r="K5" s="1"/>
      <c r="L5" s="1"/>
      <c r="M5" s="1"/>
      <c r="N5" s="1"/>
      <c r="O5" s="1"/>
      <c r="P5" s="3"/>
      <c r="Q5" s="1"/>
      <c r="R5" s="1"/>
      <c r="S5" s="1"/>
      <c r="T5" s="1"/>
      <c r="U5" s="2"/>
      <c r="V5" s="3"/>
      <c r="W5" s="3"/>
      <c r="X5" s="4"/>
      <c r="Y5" s="4"/>
    </row>
    <row r="6" spans="1:39" ht="18.75" x14ac:dyDescent="0.3">
      <c r="A6" s="1" t="s">
        <v>6</v>
      </c>
      <c r="B6" s="1"/>
      <c r="C6" s="1"/>
      <c r="D6" s="1"/>
      <c r="E6" s="1"/>
      <c r="F6" s="1"/>
      <c r="G6" s="3"/>
      <c r="H6" s="3"/>
      <c r="I6" s="7"/>
      <c r="J6" s="2"/>
      <c r="K6" s="2" t="s">
        <v>1</v>
      </c>
      <c r="L6" s="2"/>
      <c r="M6" s="2"/>
      <c r="N6" s="2"/>
      <c r="O6" s="2"/>
      <c r="P6" s="3"/>
      <c r="Q6" s="2"/>
      <c r="R6" s="2"/>
      <c r="S6" s="2"/>
      <c r="T6" s="2"/>
      <c r="U6" s="2"/>
      <c r="V6" s="3"/>
      <c r="W6" s="3"/>
      <c r="X6" s="4"/>
      <c r="Y6" s="4"/>
    </row>
    <row r="7" spans="1:39" ht="15.75" x14ac:dyDescent="0.25">
      <c r="A7" s="2"/>
      <c r="B7" s="2" t="s">
        <v>1</v>
      </c>
      <c r="C7" s="2"/>
      <c r="D7" s="2"/>
      <c r="E7" s="2"/>
      <c r="F7" s="2"/>
      <c r="G7" s="3"/>
      <c r="H7" s="3"/>
      <c r="I7" s="4"/>
      <c r="K7" s="3" t="s">
        <v>7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4"/>
      <c r="Y7" s="4"/>
    </row>
    <row r="8" spans="1:39" ht="16.5" thickBot="1" x14ac:dyDescent="0.3">
      <c r="A8" s="2" t="s">
        <v>1</v>
      </c>
      <c r="B8" s="2"/>
      <c r="C8" s="2"/>
      <c r="D8" s="2"/>
      <c r="E8" s="2"/>
      <c r="F8" s="2"/>
      <c r="G8" s="3"/>
      <c r="H8" s="3"/>
      <c r="I8" s="7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AH8" s="8"/>
      <c r="AI8" s="8"/>
      <c r="AJ8" s="8"/>
    </row>
    <row r="9" spans="1:39" ht="16.5" thickBot="1" x14ac:dyDescent="0.3">
      <c r="A9" s="9" t="s">
        <v>8</v>
      </c>
      <c r="B9" s="10"/>
      <c r="C9" s="11"/>
      <c r="D9" s="11"/>
      <c r="E9" s="11"/>
      <c r="F9" s="11"/>
      <c r="G9" s="11"/>
      <c r="H9" s="12"/>
      <c r="I9" s="7"/>
      <c r="J9" s="13"/>
      <c r="K9" s="14"/>
      <c r="L9" s="15" t="s">
        <v>9</v>
      </c>
      <c r="M9" s="16" t="s">
        <v>10</v>
      </c>
      <c r="N9" s="16" t="s">
        <v>11</v>
      </c>
      <c r="O9" s="16" t="s">
        <v>11</v>
      </c>
      <c r="P9" s="16" t="s">
        <v>12</v>
      </c>
      <c r="Q9" s="16" t="s">
        <v>13</v>
      </c>
      <c r="R9" s="15" t="s">
        <v>14</v>
      </c>
      <c r="S9" s="16" t="s">
        <v>15</v>
      </c>
      <c r="T9" s="16" t="s">
        <v>16</v>
      </c>
      <c r="U9" s="17"/>
      <c r="V9" s="18" t="s">
        <v>17</v>
      </c>
      <c r="W9" s="18"/>
      <c r="X9" s="18" t="s">
        <v>1</v>
      </c>
      <c r="Y9" s="19" t="s">
        <v>1</v>
      </c>
      <c r="Z9" s="20"/>
      <c r="AH9" s="8"/>
      <c r="AI9" s="8"/>
      <c r="AJ9" s="21"/>
      <c r="AM9" s="8"/>
    </row>
    <row r="10" spans="1:39" ht="15.75" x14ac:dyDescent="0.25">
      <c r="A10" s="22" t="s">
        <v>18</v>
      </c>
      <c r="B10" s="23">
        <v>4258.7</v>
      </c>
      <c r="C10" s="24"/>
      <c r="D10" s="24"/>
      <c r="E10" s="24"/>
      <c r="F10" s="24"/>
      <c r="G10" s="24"/>
      <c r="H10" s="25"/>
      <c r="I10" s="7"/>
      <c r="J10" s="26"/>
      <c r="K10" s="27"/>
      <c r="L10" s="28" t="s">
        <v>19</v>
      </c>
      <c r="M10" s="28" t="s">
        <v>20</v>
      </c>
      <c r="N10" s="28" t="s">
        <v>21</v>
      </c>
      <c r="O10" s="28" t="s">
        <v>21</v>
      </c>
      <c r="P10" s="28" t="s">
        <v>22</v>
      </c>
      <c r="Q10" s="28" t="s">
        <v>21</v>
      </c>
      <c r="R10" s="28" t="s">
        <v>21</v>
      </c>
      <c r="S10" s="28" t="s">
        <v>23</v>
      </c>
      <c r="T10" s="28" t="s">
        <v>24</v>
      </c>
      <c r="U10" s="28" t="s">
        <v>25</v>
      </c>
      <c r="V10" s="28" t="s">
        <v>26</v>
      </c>
      <c r="W10" s="28" t="s">
        <v>27</v>
      </c>
      <c r="X10" s="28" t="s">
        <v>28</v>
      </c>
      <c r="Y10" s="28" t="s">
        <v>29</v>
      </c>
      <c r="Z10" s="29"/>
      <c r="AA10" s="30"/>
      <c r="AB10" s="30"/>
      <c r="AC10" s="30"/>
      <c r="AH10" s="8"/>
      <c r="AI10" s="8"/>
      <c r="AJ10" s="8"/>
      <c r="AM10" s="8"/>
    </row>
    <row r="11" spans="1:39" ht="16.5" thickBot="1" x14ac:dyDescent="0.3">
      <c r="A11" s="31" t="s">
        <v>30</v>
      </c>
      <c r="B11" s="32" t="s">
        <v>31</v>
      </c>
      <c r="C11" s="33"/>
      <c r="D11" s="33"/>
      <c r="E11" s="33"/>
      <c r="F11" s="33"/>
      <c r="G11" s="33"/>
      <c r="H11" s="34"/>
      <c r="I11" s="7"/>
      <c r="J11" s="26"/>
      <c r="K11" s="27"/>
      <c r="L11" s="35" t="s">
        <v>1</v>
      </c>
      <c r="M11" s="35" t="s">
        <v>32</v>
      </c>
      <c r="N11" s="35" t="s">
        <v>33</v>
      </c>
      <c r="O11" s="35" t="s">
        <v>34</v>
      </c>
      <c r="P11" s="35" t="s">
        <v>21</v>
      </c>
      <c r="Q11" s="35"/>
      <c r="R11" s="35"/>
      <c r="S11" s="35"/>
      <c r="T11" s="35" t="s">
        <v>35</v>
      </c>
      <c r="U11" s="35"/>
      <c r="V11" s="35"/>
      <c r="W11" s="35"/>
      <c r="X11" s="35"/>
      <c r="Y11" s="35"/>
      <c r="AA11" s="30"/>
      <c r="AB11" s="36"/>
      <c r="AC11" s="30"/>
      <c r="AE11" s="8"/>
      <c r="AG11" s="38"/>
      <c r="AH11" s="37"/>
      <c r="AI11" s="8"/>
      <c r="AJ11" s="8"/>
      <c r="AM11" s="39"/>
    </row>
    <row r="12" spans="1:39" ht="16.5" thickBot="1" x14ac:dyDescent="0.3">
      <c r="A12" s="40" t="s">
        <v>36</v>
      </c>
      <c r="B12" s="23">
        <v>4258.7</v>
      </c>
      <c r="C12" s="24"/>
      <c r="D12" s="24"/>
      <c r="E12" s="24"/>
      <c r="F12" s="24"/>
      <c r="G12" s="24"/>
      <c r="H12" s="25"/>
      <c r="I12" s="7"/>
      <c r="J12" s="41"/>
      <c r="K12" s="42"/>
      <c r="L12" s="35" t="s">
        <v>37</v>
      </c>
      <c r="M12" s="35" t="s">
        <v>37</v>
      </c>
      <c r="N12" s="35" t="s">
        <v>37</v>
      </c>
      <c r="O12" s="35" t="s">
        <v>37</v>
      </c>
      <c r="P12" s="35" t="s">
        <v>37</v>
      </c>
      <c r="Q12" s="35" t="s">
        <v>37</v>
      </c>
      <c r="R12" s="35" t="s">
        <v>37</v>
      </c>
      <c r="S12" s="35" t="s">
        <v>37</v>
      </c>
      <c r="T12" s="35" t="s">
        <v>38</v>
      </c>
      <c r="U12" s="35" t="s">
        <v>37</v>
      </c>
      <c r="V12" s="35" t="s">
        <v>37</v>
      </c>
      <c r="W12" s="35" t="s">
        <v>37</v>
      </c>
      <c r="X12" s="35" t="s">
        <v>37</v>
      </c>
      <c r="Y12" s="35" t="s">
        <v>37</v>
      </c>
      <c r="AE12" s="8"/>
      <c r="AI12" s="8"/>
      <c r="AJ12" s="8"/>
      <c r="AM12" s="8"/>
    </row>
    <row r="13" spans="1:39" ht="16.5" thickBot="1" x14ac:dyDescent="0.3">
      <c r="A13" s="43" t="s">
        <v>39</v>
      </c>
      <c r="B13" s="44">
        <v>0</v>
      </c>
      <c r="C13" s="45"/>
      <c r="D13" s="45"/>
      <c r="E13" s="45"/>
      <c r="F13" s="45"/>
      <c r="G13" s="45"/>
      <c r="H13" s="46"/>
      <c r="I13" s="7"/>
      <c r="J13" s="47" t="s">
        <v>40</v>
      </c>
      <c r="K13" s="48" t="s">
        <v>41</v>
      </c>
      <c r="L13" s="49">
        <v>-367996.26</v>
      </c>
      <c r="M13" s="49">
        <v>8489.2999999999993</v>
      </c>
      <c r="N13" s="49"/>
      <c r="O13" s="49"/>
      <c r="P13" s="49"/>
      <c r="Q13" s="49"/>
      <c r="R13" s="49"/>
      <c r="S13" s="49"/>
      <c r="T13" s="50"/>
      <c r="U13" s="51"/>
      <c r="V13" s="50"/>
      <c r="W13" s="50"/>
      <c r="X13" s="50"/>
      <c r="Y13" s="52"/>
      <c r="AJ13" s="8"/>
    </row>
    <row r="14" spans="1:39" ht="15.75" x14ac:dyDescent="0.25">
      <c r="A14" s="53"/>
      <c r="B14" s="54"/>
      <c r="C14" s="24" t="s">
        <v>42</v>
      </c>
      <c r="D14" s="55"/>
      <c r="E14" s="56" t="s">
        <v>43</v>
      </c>
      <c r="F14" s="57"/>
      <c r="G14" s="56" t="s">
        <v>44</v>
      </c>
      <c r="H14" s="58"/>
      <c r="I14" s="59"/>
      <c r="J14" s="26"/>
      <c r="K14" s="60"/>
      <c r="L14" s="61"/>
      <c r="M14" s="61"/>
      <c r="N14" s="62"/>
      <c r="O14" s="62"/>
      <c r="P14" s="62"/>
      <c r="Q14" s="62"/>
      <c r="R14" s="62"/>
      <c r="S14" s="62"/>
      <c r="T14" s="61"/>
      <c r="U14" s="61"/>
      <c r="V14" s="61"/>
      <c r="W14" s="61"/>
      <c r="X14" s="61"/>
      <c r="Y14" s="63"/>
    </row>
    <row r="15" spans="1:39" ht="15.75" x14ac:dyDescent="0.25">
      <c r="A15" s="64" t="s">
        <v>45</v>
      </c>
      <c r="B15" s="65" t="s">
        <v>46</v>
      </c>
      <c r="C15" s="66" t="s">
        <v>47</v>
      </c>
      <c r="D15" s="67" t="s">
        <v>48</v>
      </c>
      <c r="E15" s="68" t="s">
        <v>47</v>
      </c>
      <c r="F15" s="69" t="s">
        <v>48</v>
      </c>
      <c r="G15" s="70" t="s">
        <v>47</v>
      </c>
      <c r="H15" s="67" t="s">
        <v>48</v>
      </c>
      <c r="I15" s="59"/>
      <c r="J15" s="71">
        <v>1</v>
      </c>
      <c r="K15" s="72" t="s">
        <v>49</v>
      </c>
      <c r="L15" s="62">
        <v>756740.25</v>
      </c>
      <c r="M15" s="62">
        <v>-8498.02</v>
      </c>
      <c r="N15" s="62">
        <v>-2435.91</v>
      </c>
      <c r="O15" s="62">
        <v>5384.54</v>
      </c>
      <c r="P15" s="62">
        <v>2551.2199999999998</v>
      </c>
      <c r="Q15" s="62">
        <v>1998.55</v>
      </c>
      <c r="R15" s="62">
        <v>58367.27</v>
      </c>
      <c r="S15" s="62">
        <v>0</v>
      </c>
      <c r="T15" s="62">
        <f>U15+V15+W15+X15+Y15</f>
        <v>248030.91999999998</v>
      </c>
      <c r="U15" s="62">
        <v>0</v>
      </c>
      <c r="V15" s="62">
        <v>0</v>
      </c>
      <c r="W15" s="62">
        <v>0</v>
      </c>
      <c r="X15" s="62">
        <v>682.59</v>
      </c>
      <c r="Y15" s="73">
        <v>247348.33</v>
      </c>
      <c r="Z15" s="74"/>
      <c r="AI15" s="8"/>
      <c r="AJ15" s="8"/>
    </row>
    <row r="16" spans="1:39" ht="15.75" x14ac:dyDescent="0.25">
      <c r="A16" s="64" t="s">
        <v>50</v>
      </c>
      <c r="B16" s="75"/>
      <c r="C16" s="66" t="s">
        <v>51</v>
      </c>
      <c r="D16" s="67" t="s">
        <v>52</v>
      </c>
      <c r="E16" s="70" t="s">
        <v>51</v>
      </c>
      <c r="F16" s="67" t="s">
        <v>53</v>
      </c>
      <c r="G16" s="70" t="s">
        <v>51</v>
      </c>
      <c r="H16" s="67" t="s">
        <v>53</v>
      </c>
      <c r="I16" s="76"/>
      <c r="J16" s="71"/>
      <c r="K16" s="7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73"/>
      <c r="Z16" s="74"/>
    </row>
    <row r="17" spans="1:36" ht="15.75" x14ac:dyDescent="0.25">
      <c r="A17" s="64"/>
      <c r="B17" s="75"/>
      <c r="C17" s="77"/>
      <c r="D17" s="67" t="s">
        <v>54</v>
      </c>
      <c r="E17" s="22"/>
      <c r="F17" s="67" t="s">
        <v>54</v>
      </c>
      <c r="G17" s="22"/>
      <c r="H17" s="67" t="s">
        <v>54</v>
      </c>
      <c r="I17" s="76"/>
      <c r="J17" s="71">
        <v>2</v>
      </c>
      <c r="K17" s="72" t="s">
        <v>55</v>
      </c>
      <c r="L17" s="62">
        <v>2471809.11</v>
      </c>
      <c r="M17" s="62">
        <v>0</v>
      </c>
      <c r="N17" s="62">
        <v>3996.3</v>
      </c>
      <c r="O17" s="62">
        <v>15025.5</v>
      </c>
      <c r="P17" s="62">
        <v>1912.62</v>
      </c>
      <c r="Q17" s="62">
        <v>3902.05</v>
      </c>
      <c r="R17" s="62">
        <v>52598.81</v>
      </c>
      <c r="S17" s="62">
        <v>5.63</v>
      </c>
      <c r="T17" s="62">
        <f>U17+V17+W17+X17+Y17</f>
        <v>166065.33000000002</v>
      </c>
      <c r="U17" s="62">
        <v>0</v>
      </c>
      <c r="V17" s="62">
        <v>0</v>
      </c>
      <c r="W17" s="62">
        <v>0</v>
      </c>
      <c r="X17" s="62">
        <v>-1.55</v>
      </c>
      <c r="Y17" s="73">
        <v>166066.88</v>
      </c>
      <c r="Z17" s="74"/>
      <c r="AJ17" s="8"/>
    </row>
    <row r="18" spans="1:36" ht="15.75" x14ac:dyDescent="0.25">
      <c r="A18" s="78"/>
      <c r="B18" s="79"/>
      <c r="C18" s="80" t="s">
        <v>38</v>
      </c>
      <c r="D18" s="81" t="s">
        <v>37</v>
      </c>
      <c r="E18" s="82" t="s">
        <v>38</v>
      </c>
      <c r="F18" s="81" t="s">
        <v>37</v>
      </c>
      <c r="G18" s="82" t="s">
        <v>38</v>
      </c>
      <c r="H18" s="81" t="s">
        <v>37</v>
      </c>
      <c r="I18" s="76"/>
      <c r="J18" s="71"/>
      <c r="K18" s="7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73"/>
      <c r="Z18" s="74"/>
      <c r="AD18" s="8"/>
      <c r="AJ18" s="8"/>
    </row>
    <row r="19" spans="1:36" ht="16.5" customHeight="1" x14ac:dyDescent="0.25">
      <c r="A19" s="83" t="s">
        <v>56</v>
      </c>
      <c r="B19" s="65" t="s">
        <v>57</v>
      </c>
      <c r="C19" s="84">
        <f>D19*12*4258.7</f>
        <v>162511.992</v>
      </c>
      <c r="D19" s="85">
        <v>3.18</v>
      </c>
      <c r="E19" s="86">
        <f>F19*12*4258.7</f>
        <v>162511.992</v>
      </c>
      <c r="F19" s="85">
        <v>3.18</v>
      </c>
      <c r="G19" s="87">
        <f>C19-E19</f>
        <v>0</v>
      </c>
      <c r="H19" s="88">
        <f>D19-F19</f>
        <v>0</v>
      </c>
      <c r="I19" s="89"/>
      <c r="J19" s="71">
        <v>3</v>
      </c>
      <c r="K19" s="72" t="s">
        <v>58</v>
      </c>
      <c r="L19" s="62">
        <v>2458730.75</v>
      </c>
      <c r="M19" s="62">
        <v>-586.39</v>
      </c>
      <c r="N19" s="62">
        <v>4168.68</v>
      </c>
      <c r="O19" s="62">
        <v>14887.31</v>
      </c>
      <c r="P19" s="62">
        <v>3590.83</v>
      </c>
      <c r="Q19" s="62">
        <v>4355.7</v>
      </c>
      <c r="R19" s="62">
        <v>73687.820000000007</v>
      </c>
      <c r="S19" s="62">
        <v>0</v>
      </c>
      <c r="T19" s="62">
        <f>U19+V19+W19+X19+Y19</f>
        <v>119552.34</v>
      </c>
      <c r="U19" s="62">
        <v>0</v>
      </c>
      <c r="V19" s="62">
        <v>0</v>
      </c>
      <c r="W19" s="62">
        <v>0</v>
      </c>
      <c r="X19" s="62">
        <v>0.81</v>
      </c>
      <c r="Y19" s="73">
        <v>119551.53</v>
      </c>
      <c r="Z19" s="74"/>
      <c r="AH19" s="8"/>
      <c r="AI19" s="8"/>
      <c r="AJ19" s="8"/>
    </row>
    <row r="20" spans="1:36" ht="16.5" customHeight="1" x14ac:dyDescent="0.25">
      <c r="A20" s="83" t="s">
        <v>59</v>
      </c>
      <c r="B20" s="65" t="s">
        <v>60</v>
      </c>
      <c r="C20" s="90"/>
      <c r="D20" s="91"/>
      <c r="E20" s="90"/>
      <c r="F20" s="91"/>
      <c r="G20" s="90"/>
      <c r="H20" s="91"/>
      <c r="I20" s="76"/>
      <c r="J20" s="71"/>
      <c r="K20" s="7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73"/>
      <c r="Z20" s="74"/>
      <c r="AD20" s="8"/>
    </row>
    <row r="21" spans="1:36" ht="16.5" customHeight="1" x14ac:dyDescent="0.25">
      <c r="A21" s="83" t="s">
        <v>61</v>
      </c>
      <c r="B21" s="65" t="s">
        <v>62</v>
      </c>
      <c r="C21" s="90"/>
      <c r="D21" s="91"/>
      <c r="E21" s="90"/>
      <c r="F21" s="91"/>
      <c r="G21" s="90"/>
      <c r="H21" s="91"/>
      <c r="I21" s="76"/>
      <c r="J21" s="71">
        <v>4</v>
      </c>
      <c r="K21" s="72" t="s">
        <v>63</v>
      </c>
      <c r="L21" s="62">
        <f>L15+L17-L19</f>
        <v>769818.60999999987</v>
      </c>
      <c r="M21" s="62">
        <f t="shared" ref="M21:Y21" si="0">M15+M17-M19</f>
        <v>-7911.63</v>
      </c>
      <c r="N21" s="62">
        <f t="shared" si="0"/>
        <v>-2608.29</v>
      </c>
      <c r="O21" s="62">
        <f t="shared" si="0"/>
        <v>5522.7300000000014</v>
      </c>
      <c r="P21" s="62">
        <f>P15+P17-P19</f>
        <v>873.01000000000022</v>
      </c>
      <c r="Q21" s="62">
        <f t="shared" si="0"/>
        <v>1544.9000000000005</v>
      </c>
      <c r="R21" s="62">
        <f t="shared" si="0"/>
        <v>37278.25999999998</v>
      </c>
      <c r="S21" s="62">
        <f t="shared" si="0"/>
        <v>5.63</v>
      </c>
      <c r="T21" s="62">
        <f t="shared" si="0"/>
        <v>294543.91000000003</v>
      </c>
      <c r="U21" s="62">
        <f t="shared" si="0"/>
        <v>0</v>
      </c>
      <c r="V21" s="62">
        <f t="shared" si="0"/>
        <v>0</v>
      </c>
      <c r="W21" s="62">
        <f t="shared" si="0"/>
        <v>0</v>
      </c>
      <c r="X21" s="62">
        <f t="shared" si="0"/>
        <v>680.23000000000013</v>
      </c>
      <c r="Y21" s="73">
        <f t="shared" si="0"/>
        <v>293863.67999999993</v>
      </c>
      <c r="Z21" s="74"/>
    </row>
    <row r="22" spans="1:36" ht="16.5" customHeight="1" x14ac:dyDescent="0.25">
      <c r="A22" s="83" t="s">
        <v>64</v>
      </c>
      <c r="B22" s="65" t="s">
        <v>65</v>
      </c>
      <c r="C22" s="90"/>
      <c r="D22" s="91"/>
      <c r="E22" s="90"/>
      <c r="F22" s="91"/>
      <c r="G22" s="90"/>
      <c r="H22" s="91"/>
      <c r="I22" s="76"/>
      <c r="J22" s="71"/>
      <c r="K22" s="7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73"/>
      <c r="Z22" s="74"/>
    </row>
    <row r="23" spans="1:36" ht="16.5" customHeight="1" x14ac:dyDescent="0.25">
      <c r="A23" s="64" t="s">
        <v>66</v>
      </c>
      <c r="B23" s="65" t="s">
        <v>67</v>
      </c>
      <c r="C23" s="90"/>
      <c r="D23" s="91"/>
      <c r="E23" s="90"/>
      <c r="F23" s="91"/>
      <c r="G23" s="90"/>
      <c r="H23" s="91"/>
      <c r="I23" s="76"/>
      <c r="J23" s="71">
        <v>5</v>
      </c>
      <c r="K23" s="72" t="s">
        <v>68</v>
      </c>
      <c r="L23" s="62">
        <f>E123</f>
        <v>2335816.1739999996</v>
      </c>
      <c r="M23" s="62">
        <f>E125+E126</f>
        <v>0</v>
      </c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73"/>
      <c r="Z23" s="74"/>
    </row>
    <row r="24" spans="1:36" ht="16.5" customHeight="1" x14ac:dyDescent="0.25">
      <c r="A24" s="64" t="s">
        <v>69</v>
      </c>
      <c r="B24" s="65" t="s">
        <v>70</v>
      </c>
      <c r="C24" s="90"/>
      <c r="D24" s="91"/>
      <c r="E24" s="90"/>
      <c r="F24" s="91"/>
      <c r="G24" s="90"/>
      <c r="H24" s="91"/>
      <c r="I24" s="76"/>
      <c r="J24" s="71">
        <v>6</v>
      </c>
      <c r="K24" s="72" t="s">
        <v>71</v>
      </c>
      <c r="L24" s="92">
        <f>L17-L23</f>
        <v>135992.93600000022</v>
      </c>
      <c r="M24" s="62">
        <f>M17-M23</f>
        <v>0</v>
      </c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73"/>
      <c r="Z24" s="74"/>
    </row>
    <row r="25" spans="1:36" ht="15.75" customHeight="1" x14ac:dyDescent="0.25">
      <c r="A25" s="64" t="s">
        <v>72</v>
      </c>
      <c r="B25" s="65" t="s">
        <v>1</v>
      </c>
      <c r="C25" s="90"/>
      <c r="D25" s="91"/>
      <c r="E25" s="90"/>
      <c r="F25" s="91"/>
      <c r="G25" s="90"/>
      <c r="H25" s="91"/>
      <c r="I25" s="76"/>
      <c r="J25" s="71"/>
      <c r="K25" s="72" t="s">
        <v>73</v>
      </c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73"/>
      <c r="Z25" s="74"/>
    </row>
    <row r="26" spans="1:36" ht="15.75" customHeight="1" x14ac:dyDescent="0.25">
      <c r="A26" s="64" t="s">
        <v>74</v>
      </c>
      <c r="B26" s="65" t="s">
        <v>1</v>
      </c>
      <c r="C26" s="90"/>
      <c r="D26" s="91"/>
      <c r="E26" s="90"/>
      <c r="F26" s="91"/>
      <c r="G26" s="90"/>
      <c r="H26" s="91"/>
      <c r="I26" s="76"/>
      <c r="J26" s="71"/>
      <c r="K26" s="72" t="s">
        <v>75</v>
      </c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73"/>
      <c r="Z26" s="74"/>
    </row>
    <row r="27" spans="1:36" ht="15.75" x14ac:dyDescent="0.25">
      <c r="A27" s="64" t="s">
        <v>76</v>
      </c>
      <c r="B27" s="65" t="s">
        <v>1</v>
      </c>
      <c r="C27" s="90"/>
      <c r="D27" s="91"/>
      <c r="E27" s="90"/>
      <c r="F27" s="91"/>
      <c r="G27" s="90"/>
      <c r="H27" s="91"/>
      <c r="I27" s="76"/>
      <c r="J27" s="71" t="s">
        <v>1</v>
      </c>
      <c r="K27" s="72" t="s">
        <v>1</v>
      </c>
      <c r="L27" s="93"/>
      <c r="M27" s="93"/>
      <c r="N27" s="93"/>
      <c r="O27" s="93"/>
      <c r="P27" s="93"/>
      <c r="Q27" s="93"/>
      <c r="R27" s="93"/>
      <c r="S27" s="93"/>
      <c r="T27" s="62"/>
      <c r="U27" s="62"/>
      <c r="V27" s="62"/>
      <c r="W27" s="62"/>
      <c r="X27" s="62"/>
      <c r="Y27" s="94"/>
      <c r="Z27" s="74"/>
    </row>
    <row r="28" spans="1:36" ht="15.75" x14ac:dyDescent="0.25">
      <c r="A28" s="64"/>
      <c r="B28" s="65"/>
      <c r="C28" s="95"/>
      <c r="D28" s="96"/>
      <c r="E28" s="95"/>
      <c r="F28" s="96"/>
      <c r="G28" s="90"/>
      <c r="H28" s="91"/>
      <c r="I28" s="76"/>
      <c r="J28" s="71">
        <v>7</v>
      </c>
      <c r="K28" s="72" t="s">
        <v>77</v>
      </c>
      <c r="L28" s="62">
        <f>L19-L23</f>
        <v>122914.57600000035</v>
      </c>
      <c r="M28" s="62">
        <f>M19-M23</f>
        <v>-586.39</v>
      </c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93"/>
      <c r="Y28" s="94"/>
      <c r="Z28" s="74"/>
    </row>
    <row r="29" spans="1:36" ht="15.75" x14ac:dyDescent="0.25">
      <c r="A29" s="97" t="s">
        <v>78</v>
      </c>
      <c r="B29" s="98" t="s">
        <v>57</v>
      </c>
      <c r="C29" s="99">
        <f>D29*12*4258.7</f>
        <v>196751.94</v>
      </c>
      <c r="D29" s="88">
        <v>3.85</v>
      </c>
      <c r="E29" s="99">
        <f>F29*12*4258.7</f>
        <v>196751.94</v>
      </c>
      <c r="F29" s="88">
        <v>3.85</v>
      </c>
      <c r="G29" s="87">
        <f>C29-E29</f>
        <v>0</v>
      </c>
      <c r="H29" s="85">
        <f>D29-F29</f>
        <v>0</v>
      </c>
      <c r="I29" s="89"/>
      <c r="J29" s="71"/>
      <c r="K29" s="72" t="s">
        <v>79</v>
      </c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4"/>
      <c r="Z29" s="74"/>
    </row>
    <row r="30" spans="1:36" ht="15.75" x14ac:dyDescent="0.25">
      <c r="A30" s="83" t="s">
        <v>80</v>
      </c>
      <c r="B30" s="100" t="s">
        <v>60</v>
      </c>
      <c r="C30" s="101"/>
      <c r="D30" s="91"/>
      <c r="E30" s="90"/>
      <c r="F30" s="102"/>
      <c r="G30" s="90"/>
      <c r="H30" s="91"/>
      <c r="I30" s="76"/>
      <c r="J30" s="103"/>
      <c r="K30" s="104"/>
      <c r="L30" s="62"/>
      <c r="M30" s="62"/>
      <c r="N30" s="62"/>
      <c r="O30" s="62"/>
      <c r="P30" s="62"/>
      <c r="Q30" s="62"/>
      <c r="R30" s="62"/>
      <c r="S30" s="62"/>
      <c r="T30" s="93"/>
      <c r="U30" s="93"/>
      <c r="V30" s="93"/>
      <c r="W30" s="93"/>
      <c r="X30" s="93"/>
      <c r="Y30" s="94"/>
    </row>
    <row r="31" spans="1:36" ht="15.75" x14ac:dyDescent="0.25">
      <c r="A31" s="83" t="s">
        <v>81</v>
      </c>
      <c r="B31" s="100" t="s">
        <v>62</v>
      </c>
      <c r="C31" s="101"/>
      <c r="D31" s="91"/>
      <c r="E31" s="90"/>
      <c r="F31" s="102"/>
      <c r="G31" s="90"/>
      <c r="H31" s="91"/>
      <c r="I31" s="76"/>
      <c r="J31" s="105" t="s">
        <v>82</v>
      </c>
      <c r="K31" s="48" t="s">
        <v>83</v>
      </c>
      <c r="L31" s="106">
        <f>L13+L28</f>
        <v>-245081.68399999966</v>
      </c>
      <c r="M31" s="106">
        <f>M13+M28</f>
        <v>7902.9099999999989</v>
      </c>
      <c r="N31" s="106"/>
      <c r="O31" s="106"/>
      <c r="P31" s="106"/>
      <c r="Q31" s="106"/>
      <c r="R31" s="106"/>
      <c r="S31" s="106"/>
      <c r="T31" s="62"/>
      <c r="U31" s="62"/>
      <c r="V31" s="62"/>
      <c r="W31" s="62"/>
      <c r="X31" s="62"/>
      <c r="Y31" s="73"/>
    </row>
    <row r="32" spans="1:36" ht="15.75" x14ac:dyDescent="0.25">
      <c r="A32" s="83" t="s">
        <v>84</v>
      </c>
      <c r="B32" s="100" t="s">
        <v>85</v>
      </c>
      <c r="C32" s="101"/>
      <c r="D32" s="91"/>
      <c r="E32" s="90"/>
      <c r="F32" s="102"/>
      <c r="G32" s="90"/>
      <c r="H32" s="91"/>
      <c r="I32" s="76"/>
      <c r="J32" s="71"/>
      <c r="K32" s="48" t="s">
        <v>1</v>
      </c>
      <c r="L32" s="62"/>
      <c r="M32" s="62"/>
      <c r="N32" s="93"/>
      <c r="O32" s="93"/>
      <c r="P32" s="93"/>
      <c r="Q32" s="93"/>
      <c r="R32" s="93"/>
      <c r="S32" s="93"/>
      <c r="T32" s="62"/>
      <c r="U32" s="62"/>
      <c r="V32" s="62"/>
      <c r="W32" s="62"/>
      <c r="X32" s="62"/>
      <c r="Y32" s="73"/>
    </row>
    <row r="33" spans="1:25" ht="15.75" x14ac:dyDescent="0.25">
      <c r="A33" s="83" t="s">
        <v>86</v>
      </c>
      <c r="B33" s="100" t="s">
        <v>87</v>
      </c>
      <c r="C33" s="101"/>
      <c r="D33" s="91"/>
      <c r="E33" s="90"/>
      <c r="F33" s="102"/>
      <c r="G33" s="90"/>
      <c r="H33" s="91"/>
      <c r="I33" s="76"/>
      <c r="J33" s="71"/>
      <c r="K33" s="48" t="s">
        <v>88</v>
      </c>
      <c r="L33" s="93"/>
      <c r="M33" s="93"/>
      <c r="N33" s="93"/>
      <c r="O33" s="93"/>
      <c r="P33" s="93"/>
      <c r="Q33" s="93"/>
      <c r="R33" s="93"/>
      <c r="S33" s="93"/>
      <c r="T33" s="62"/>
      <c r="U33" s="62"/>
      <c r="V33" s="62"/>
      <c r="W33" s="62"/>
      <c r="X33" s="62"/>
      <c r="Y33" s="73"/>
    </row>
    <row r="34" spans="1:25" ht="15.75" x14ac:dyDescent="0.25">
      <c r="A34" s="83" t="s">
        <v>89</v>
      </c>
      <c r="B34" s="100" t="s">
        <v>90</v>
      </c>
      <c r="C34" s="101"/>
      <c r="D34" s="91"/>
      <c r="E34" s="90"/>
      <c r="F34" s="102"/>
      <c r="G34" s="90"/>
      <c r="H34" s="91"/>
      <c r="I34" s="76"/>
      <c r="J34" s="71"/>
      <c r="K34" s="48" t="s">
        <v>91</v>
      </c>
      <c r="L34" s="106">
        <f>6090+10440</f>
        <v>16530</v>
      </c>
      <c r="M34" s="62"/>
      <c r="N34" s="107"/>
      <c r="O34" s="107"/>
      <c r="P34" s="107"/>
      <c r="Q34" s="107"/>
      <c r="R34" s="107"/>
      <c r="S34" s="107"/>
      <c r="T34" s="62"/>
      <c r="U34" s="62"/>
      <c r="V34" s="62"/>
      <c r="W34" s="62"/>
      <c r="X34" s="62"/>
      <c r="Y34" s="73"/>
    </row>
    <row r="35" spans="1:25" ht="15.75" x14ac:dyDescent="0.25">
      <c r="A35" s="64" t="s">
        <v>66</v>
      </c>
      <c r="B35" s="100" t="s">
        <v>92</v>
      </c>
      <c r="C35" s="101"/>
      <c r="D35" s="91"/>
      <c r="E35" s="90"/>
      <c r="F35" s="102"/>
      <c r="G35" s="90"/>
      <c r="H35" s="91"/>
      <c r="I35" s="76"/>
      <c r="J35" s="71"/>
      <c r="K35" s="72"/>
      <c r="L35" s="62"/>
      <c r="M35" s="62"/>
      <c r="N35" s="93"/>
      <c r="O35" s="93"/>
      <c r="P35" s="93"/>
      <c r="Q35" s="93"/>
      <c r="R35" s="93"/>
      <c r="S35" s="93"/>
      <c r="T35" s="62"/>
      <c r="U35" s="62"/>
      <c r="V35" s="62"/>
      <c r="W35" s="62"/>
      <c r="X35" s="62"/>
      <c r="Y35" s="73"/>
    </row>
    <row r="36" spans="1:25" ht="15.75" x14ac:dyDescent="0.25">
      <c r="A36" s="64" t="s">
        <v>69</v>
      </c>
      <c r="B36" s="100" t="s">
        <v>93</v>
      </c>
      <c r="C36" s="101"/>
      <c r="D36" s="91"/>
      <c r="E36" s="90"/>
      <c r="F36" s="102"/>
      <c r="G36" s="90"/>
      <c r="H36" s="91"/>
      <c r="I36" s="76"/>
      <c r="J36" s="71"/>
      <c r="K36" s="72"/>
      <c r="L36" s="62"/>
      <c r="M36" s="62"/>
      <c r="N36" s="93"/>
      <c r="O36" s="93"/>
      <c r="P36" s="93"/>
      <c r="Q36" s="93"/>
      <c r="R36" s="93"/>
      <c r="S36" s="93"/>
      <c r="T36" s="62"/>
      <c r="U36" s="62"/>
      <c r="V36" s="62"/>
      <c r="W36" s="62"/>
      <c r="X36" s="62"/>
      <c r="Y36" s="73"/>
    </row>
    <row r="37" spans="1:25" ht="15.75" x14ac:dyDescent="0.25">
      <c r="A37" s="64" t="s">
        <v>72</v>
      </c>
      <c r="B37" s="100" t="s">
        <v>94</v>
      </c>
      <c r="C37" s="101"/>
      <c r="D37" s="91"/>
      <c r="E37" s="90"/>
      <c r="F37" s="102"/>
      <c r="G37" s="90"/>
      <c r="H37" s="91"/>
      <c r="I37" s="76"/>
      <c r="J37" s="71"/>
      <c r="K37" s="48"/>
      <c r="L37" s="106"/>
      <c r="M37" s="106"/>
      <c r="N37" s="93"/>
      <c r="O37" s="93"/>
      <c r="P37" s="93"/>
      <c r="Q37" s="93"/>
      <c r="R37" s="93"/>
      <c r="S37" s="93"/>
      <c r="T37" s="62"/>
      <c r="U37" s="62"/>
      <c r="V37" s="62"/>
      <c r="W37" s="62"/>
      <c r="X37" s="62"/>
      <c r="Y37" s="73"/>
    </row>
    <row r="38" spans="1:25" ht="15.75" x14ac:dyDescent="0.25">
      <c r="A38" s="64" t="s">
        <v>74</v>
      </c>
      <c r="B38" s="100" t="s">
        <v>95</v>
      </c>
      <c r="C38" s="101"/>
      <c r="D38" s="91"/>
      <c r="E38" s="90"/>
      <c r="F38" s="102"/>
      <c r="G38" s="90"/>
      <c r="H38" s="91"/>
      <c r="I38" s="76"/>
      <c r="J38" s="71"/>
      <c r="K38" s="48" t="s">
        <v>96</v>
      </c>
      <c r="L38" s="93"/>
      <c r="M38" s="93"/>
      <c r="N38" s="93"/>
      <c r="O38" s="93"/>
      <c r="P38" s="93"/>
      <c r="Q38" s="93"/>
      <c r="R38" s="93"/>
      <c r="S38" s="93"/>
      <c r="T38" s="62"/>
      <c r="U38" s="62"/>
      <c r="V38" s="62"/>
      <c r="W38" s="62"/>
      <c r="X38" s="62"/>
      <c r="Y38" s="73"/>
    </row>
    <row r="39" spans="1:25" ht="16.5" thickBot="1" x14ac:dyDescent="0.3">
      <c r="A39" s="64" t="s">
        <v>76</v>
      </c>
      <c r="B39" s="100" t="s">
        <v>97</v>
      </c>
      <c r="C39" s="101"/>
      <c r="D39" s="91"/>
      <c r="E39" s="90"/>
      <c r="F39" s="102"/>
      <c r="G39" s="90"/>
      <c r="H39" s="91"/>
      <c r="I39" s="76"/>
      <c r="J39" s="108"/>
      <c r="K39" s="109" t="s">
        <v>98</v>
      </c>
      <c r="L39" s="109"/>
      <c r="M39" s="109"/>
      <c r="N39" s="109"/>
      <c r="O39" s="109"/>
      <c r="P39" s="109"/>
      <c r="Q39" s="109"/>
      <c r="R39" s="109"/>
      <c r="S39" s="109"/>
      <c r="T39" s="110"/>
      <c r="U39" s="110"/>
      <c r="V39" s="110"/>
      <c r="W39" s="110"/>
      <c r="X39" s="110"/>
      <c r="Y39" s="111"/>
    </row>
    <row r="40" spans="1:25" ht="15.75" x14ac:dyDescent="0.25">
      <c r="A40" s="64"/>
      <c r="B40" s="100" t="s">
        <v>99</v>
      </c>
      <c r="C40" s="101"/>
      <c r="D40" s="91"/>
      <c r="E40" s="90"/>
      <c r="F40" s="102"/>
      <c r="G40" s="90"/>
      <c r="H40" s="91"/>
      <c r="I40" s="76"/>
      <c r="K40" s="3"/>
      <c r="L40" s="3"/>
      <c r="M40" s="3"/>
      <c r="N40" s="3"/>
      <c r="O40" s="3"/>
      <c r="P40" s="3"/>
      <c r="Q40" s="3"/>
      <c r="R40" s="3"/>
      <c r="S40" s="3"/>
      <c r="T40" s="112"/>
      <c r="U40" s="112"/>
      <c r="V40" s="112"/>
      <c r="W40" s="112"/>
      <c r="X40" s="112"/>
      <c r="Y40" s="3"/>
    </row>
    <row r="41" spans="1:25" ht="15.75" x14ac:dyDescent="0.25">
      <c r="A41" s="64"/>
      <c r="B41" s="100" t="s">
        <v>100</v>
      </c>
      <c r="C41" s="101"/>
      <c r="D41" s="91"/>
      <c r="E41" s="90"/>
      <c r="F41" s="102"/>
      <c r="G41" s="90"/>
      <c r="H41" s="91"/>
      <c r="I41" s="76"/>
      <c r="K41" s="3" t="s">
        <v>1</v>
      </c>
      <c r="L41" s="3"/>
      <c r="M41" s="3"/>
      <c r="N41" s="3"/>
      <c r="O41" s="3"/>
      <c r="P41" s="3"/>
      <c r="Q41" s="3"/>
      <c r="R41" s="3"/>
      <c r="S41" s="3"/>
      <c r="T41" s="112"/>
      <c r="U41" s="112"/>
      <c r="V41" s="112"/>
      <c r="W41" s="112"/>
      <c r="X41" s="3"/>
      <c r="Y41" s="3"/>
    </row>
    <row r="42" spans="1:25" ht="15.75" x14ac:dyDescent="0.25">
      <c r="A42" s="64"/>
      <c r="B42" s="100" t="s">
        <v>101</v>
      </c>
      <c r="C42" s="101"/>
      <c r="D42" s="91"/>
      <c r="E42" s="90"/>
      <c r="F42" s="102"/>
      <c r="G42" s="90"/>
      <c r="H42" s="91"/>
      <c r="I42" s="7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.75" x14ac:dyDescent="0.25">
      <c r="A43" s="78"/>
      <c r="B43" s="79"/>
      <c r="C43" s="113"/>
      <c r="D43" s="96"/>
      <c r="E43" s="95"/>
      <c r="F43" s="114"/>
      <c r="G43" s="95"/>
      <c r="H43" s="96"/>
      <c r="I43" s="76"/>
      <c r="K43" s="3" t="s">
        <v>102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.75" x14ac:dyDescent="0.25">
      <c r="A44" s="97" t="s">
        <v>103</v>
      </c>
      <c r="B44" s="115" t="s">
        <v>104</v>
      </c>
      <c r="C44" s="84">
        <f>D44*12*4258.7</f>
        <v>68479.896000000008</v>
      </c>
      <c r="D44" s="85">
        <v>1.34</v>
      </c>
      <c r="E44" s="86">
        <f>F44*12*4258.7</f>
        <v>68479.896000000008</v>
      </c>
      <c r="F44" s="85">
        <v>1.34</v>
      </c>
      <c r="G44" s="87">
        <f>C44-E44</f>
        <v>0</v>
      </c>
      <c r="H44" s="85">
        <f>D44-F44</f>
        <v>0</v>
      </c>
      <c r="I44" s="89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.75" x14ac:dyDescent="0.25">
      <c r="A45" s="83" t="s">
        <v>105</v>
      </c>
      <c r="B45" s="65" t="s">
        <v>106</v>
      </c>
      <c r="C45" s="90"/>
      <c r="D45" s="91" t="s">
        <v>1</v>
      </c>
      <c r="E45" s="90"/>
      <c r="F45" s="91" t="s">
        <v>1</v>
      </c>
      <c r="G45" s="90"/>
      <c r="H45" s="91" t="s">
        <v>1</v>
      </c>
      <c r="I45" s="76"/>
      <c r="K45" s="3"/>
      <c r="L45" s="3"/>
      <c r="M45" s="3"/>
      <c r="N45" s="3"/>
      <c r="O45" s="3"/>
      <c r="P45" s="3"/>
      <c r="Q45" s="3"/>
      <c r="R45" s="3"/>
      <c r="S45" s="3"/>
      <c r="T45" s="112"/>
      <c r="U45" s="112"/>
      <c r="V45" s="112"/>
      <c r="W45" s="112"/>
      <c r="X45" s="112"/>
      <c r="Y45" s="112"/>
    </row>
    <row r="46" spans="1:25" ht="15.75" x14ac:dyDescent="0.25">
      <c r="A46" s="83" t="s">
        <v>80</v>
      </c>
      <c r="B46" s="65" t="s">
        <v>107</v>
      </c>
      <c r="C46" s="90"/>
      <c r="D46" s="91"/>
      <c r="E46" s="90"/>
      <c r="F46" s="91"/>
      <c r="G46" s="90"/>
      <c r="H46" s="91"/>
      <c r="I46" s="76"/>
      <c r="K46" s="3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</row>
    <row r="47" spans="1:25" ht="15.75" x14ac:dyDescent="0.25">
      <c r="A47" s="83"/>
      <c r="B47" s="65"/>
      <c r="C47" s="95"/>
      <c r="D47" s="96"/>
      <c r="E47" s="95"/>
      <c r="F47" s="96"/>
      <c r="G47" s="90"/>
      <c r="H47" s="91"/>
      <c r="I47" s="76"/>
      <c r="K47" s="3"/>
      <c r="N47" s="116"/>
      <c r="O47" s="116"/>
      <c r="P47" s="116"/>
      <c r="Q47" s="116"/>
      <c r="R47" s="116"/>
      <c r="S47" s="116"/>
      <c r="T47" s="112"/>
      <c r="U47" s="112"/>
      <c r="V47" s="112"/>
      <c r="W47" s="112"/>
    </row>
    <row r="48" spans="1:25" x14ac:dyDescent="0.25">
      <c r="A48" s="97" t="s">
        <v>108</v>
      </c>
      <c r="B48" s="115"/>
      <c r="C48" s="99">
        <f>D48*12*4258.7</f>
        <v>49060.223999999995</v>
      </c>
      <c r="D48" s="88">
        <v>0.96</v>
      </c>
      <c r="E48" s="99">
        <f>F48*12*4258.7</f>
        <v>49060.223999999995</v>
      </c>
      <c r="F48" s="88">
        <v>0.96</v>
      </c>
      <c r="G48" s="87">
        <f>C48-E48</f>
        <v>0</v>
      </c>
      <c r="H48" s="85">
        <f>D48-F48</f>
        <v>0</v>
      </c>
      <c r="I48" s="89"/>
    </row>
    <row r="49" spans="1:9" x14ac:dyDescent="0.25">
      <c r="A49" s="83" t="s">
        <v>109</v>
      </c>
      <c r="B49" s="65" t="s">
        <v>110</v>
      </c>
      <c r="C49" s="90"/>
      <c r="D49" s="88"/>
      <c r="E49" s="90"/>
      <c r="F49" s="117"/>
      <c r="G49" s="90"/>
      <c r="H49" s="91"/>
      <c r="I49" s="76"/>
    </row>
    <row r="50" spans="1:9" x14ac:dyDescent="0.25">
      <c r="A50" s="118" t="s">
        <v>111</v>
      </c>
      <c r="B50" s="119"/>
      <c r="C50" s="95"/>
      <c r="D50" s="96"/>
      <c r="E50" s="95"/>
      <c r="F50" s="114"/>
      <c r="G50" s="95"/>
      <c r="H50" s="96"/>
      <c r="I50" s="89"/>
    </row>
    <row r="51" spans="1:9" x14ac:dyDescent="0.25">
      <c r="A51" s="120" t="s">
        <v>112</v>
      </c>
      <c r="B51" s="65" t="s">
        <v>113</v>
      </c>
      <c r="C51" s="84">
        <f>D51*12*4258.7</f>
        <v>279541.06799999997</v>
      </c>
      <c r="D51" s="85">
        <v>5.47</v>
      </c>
      <c r="E51" s="86">
        <v>274260.28000000003</v>
      </c>
      <c r="F51" s="85">
        <v>5.37</v>
      </c>
      <c r="G51" s="87">
        <f>C51-E51</f>
        <v>5280.7879999999423</v>
      </c>
      <c r="H51" s="85">
        <f>D51-F51</f>
        <v>9.9999999999999645E-2</v>
      </c>
      <c r="I51" s="89"/>
    </row>
    <row r="52" spans="1:9" x14ac:dyDescent="0.25">
      <c r="A52" s="121" t="s">
        <v>114</v>
      </c>
      <c r="B52" s="65" t="s">
        <v>115</v>
      </c>
      <c r="C52" s="122"/>
      <c r="D52" s="88"/>
      <c r="E52" s="122"/>
      <c r="F52" s="88"/>
      <c r="G52" s="122"/>
      <c r="H52" s="88"/>
      <c r="I52" s="76"/>
    </row>
    <row r="53" spans="1:9" x14ac:dyDescent="0.25">
      <c r="A53" s="121" t="s">
        <v>116</v>
      </c>
      <c r="B53" s="65" t="s">
        <v>117</v>
      </c>
      <c r="C53" s="122"/>
      <c r="D53" s="88"/>
      <c r="E53" s="122"/>
      <c r="F53" s="88"/>
      <c r="G53" s="122"/>
      <c r="H53" s="88"/>
      <c r="I53" s="76"/>
    </row>
    <row r="54" spans="1:9" x14ac:dyDescent="0.25">
      <c r="A54" s="64" t="s">
        <v>66</v>
      </c>
      <c r="B54" s="65" t="s">
        <v>118</v>
      </c>
      <c r="C54" s="122"/>
      <c r="D54" s="88"/>
      <c r="E54" s="122"/>
      <c r="F54" s="88"/>
      <c r="G54" s="122"/>
      <c r="H54" s="88"/>
      <c r="I54" s="76"/>
    </row>
    <row r="55" spans="1:9" x14ac:dyDescent="0.25">
      <c r="A55" s="64" t="s">
        <v>69</v>
      </c>
      <c r="B55" s="65" t="s">
        <v>119</v>
      </c>
      <c r="C55" s="122"/>
      <c r="D55" s="88"/>
      <c r="E55" s="122"/>
      <c r="F55" s="88"/>
      <c r="G55" s="122"/>
      <c r="H55" s="88"/>
      <c r="I55" s="76"/>
    </row>
    <row r="56" spans="1:9" x14ac:dyDescent="0.25">
      <c r="A56" s="64" t="s">
        <v>72</v>
      </c>
      <c r="B56" s="65" t="s">
        <v>120</v>
      </c>
      <c r="C56" s="122"/>
      <c r="D56" s="88"/>
      <c r="E56" s="122"/>
      <c r="F56" s="88"/>
      <c r="G56" s="122"/>
      <c r="H56" s="88"/>
      <c r="I56" s="76"/>
    </row>
    <row r="57" spans="1:9" x14ac:dyDescent="0.25">
      <c r="A57" s="64" t="s">
        <v>74</v>
      </c>
      <c r="B57" s="65" t="s">
        <v>121</v>
      </c>
      <c r="C57" s="122"/>
      <c r="D57" s="88"/>
      <c r="E57" s="122"/>
      <c r="F57" s="88"/>
      <c r="G57" s="122"/>
      <c r="H57" s="88"/>
      <c r="I57" s="89"/>
    </row>
    <row r="58" spans="1:9" x14ac:dyDescent="0.25">
      <c r="A58" s="64" t="s">
        <v>76</v>
      </c>
      <c r="B58" s="65" t="s">
        <v>122</v>
      </c>
      <c r="C58" s="122"/>
      <c r="D58" s="88"/>
      <c r="E58" s="122"/>
      <c r="F58" s="88"/>
      <c r="G58" s="122"/>
      <c r="H58" s="88"/>
      <c r="I58" s="89"/>
    </row>
    <row r="59" spans="1:9" x14ac:dyDescent="0.25">
      <c r="A59" s="64"/>
      <c r="B59" s="65" t="s">
        <v>123</v>
      </c>
      <c r="C59" s="122"/>
      <c r="D59" s="88"/>
      <c r="E59" s="122"/>
      <c r="F59" s="88"/>
      <c r="G59" s="122"/>
      <c r="H59" s="88"/>
      <c r="I59" s="89"/>
    </row>
    <row r="60" spans="1:9" x14ac:dyDescent="0.25">
      <c r="A60" s="64"/>
      <c r="B60" s="65" t="s">
        <v>124</v>
      </c>
      <c r="C60" s="122"/>
      <c r="D60" s="88"/>
      <c r="E60" s="122"/>
      <c r="F60" s="88"/>
      <c r="G60" s="122"/>
      <c r="H60" s="88"/>
      <c r="I60" s="89"/>
    </row>
    <row r="61" spans="1:9" x14ac:dyDescent="0.25">
      <c r="A61" s="64"/>
      <c r="B61" s="65" t="s">
        <v>125</v>
      </c>
      <c r="C61" s="95"/>
      <c r="D61" s="96"/>
      <c r="E61" s="95"/>
      <c r="F61" s="96"/>
      <c r="G61" s="90"/>
      <c r="H61" s="91"/>
      <c r="I61" s="89"/>
    </row>
    <row r="62" spans="1:9" x14ac:dyDescent="0.25">
      <c r="A62" s="120" t="s">
        <v>126</v>
      </c>
      <c r="B62" s="115" t="s">
        <v>127</v>
      </c>
      <c r="C62" s="99">
        <f>D62*12*4258.7</f>
        <v>441030.97200000001</v>
      </c>
      <c r="D62" s="88">
        <v>8.6300000000000008</v>
      </c>
      <c r="E62" s="99">
        <f>F62*12*4258.7</f>
        <v>441030.97200000001</v>
      </c>
      <c r="F62" s="88">
        <v>8.6300000000000008</v>
      </c>
      <c r="G62" s="87">
        <f>C62-E62</f>
        <v>0</v>
      </c>
      <c r="H62" s="85">
        <f>D62-F62</f>
        <v>0</v>
      </c>
      <c r="I62" s="89"/>
    </row>
    <row r="63" spans="1:9" x14ac:dyDescent="0.25">
      <c r="A63" s="121" t="s">
        <v>128</v>
      </c>
      <c r="B63" s="65" t="s">
        <v>129</v>
      </c>
      <c r="C63" s="101"/>
      <c r="D63" s="91"/>
      <c r="E63" s="90"/>
      <c r="F63" s="91"/>
      <c r="G63" s="90"/>
      <c r="H63" s="91"/>
      <c r="I63" s="89"/>
    </row>
    <row r="64" spans="1:9" x14ac:dyDescent="0.25">
      <c r="A64" s="121" t="s">
        <v>130</v>
      </c>
      <c r="B64" s="65" t="s">
        <v>131</v>
      </c>
      <c r="C64" s="101"/>
      <c r="D64" s="91"/>
      <c r="E64" s="90"/>
      <c r="F64" s="91"/>
      <c r="G64" s="90"/>
      <c r="H64" s="91"/>
      <c r="I64" s="89"/>
    </row>
    <row r="65" spans="1:9" x14ac:dyDescent="0.25">
      <c r="A65" s="64"/>
      <c r="B65" s="65"/>
      <c r="C65" s="101"/>
      <c r="D65" s="91"/>
      <c r="E65" s="90"/>
      <c r="F65" s="91"/>
      <c r="G65" s="90"/>
      <c r="H65" s="91"/>
      <c r="I65" s="89"/>
    </row>
    <row r="66" spans="1:9" x14ac:dyDescent="0.25">
      <c r="A66" s="123" t="s">
        <v>132</v>
      </c>
      <c r="B66" s="124" t="s">
        <v>133</v>
      </c>
      <c r="C66" s="125"/>
      <c r="D66" s="126"/>
      <c r="E66" s="87"/>
      <c r="F66" s="126"/>
      <c r="G66" s="87"/>
      <c r="H66" s="85"/>
      <c r="I66" s="89"/>
    </row>
    <row r="67" spans="1:9" x14ac:dyDescent="0.25">
      <c r="A67" s="127" t="s">
        <v>134</v>
      </c>
      <c r="B67" s="128" t="s">
        <v>135</v>
      </c>
      <c r="C67" s="101"/>
      <c r="D67" s="129"/>
      <c r="E67" s="90"/>
      <c r="F67" s="102"/>
      <c r="G67" s="90"/>
      <c r="H67" s="91"/>
      <c r="I67" s="76"/>
    </row>
    <row r="68" spans="1:9" x14ac:dyDescent="0.25">
      <c r="A68" s="130" t="s">
        <v>136</v>
      </c>
      <c r="B68" s="128" t="s">
        <v>137</v>
      </c>
      <c r="C68" s="101"/>
      <c r="D68" s="129"/>
      <c r="E68" s="90"/>
      <c r="F68" s="102"/>
      <c r="G68" s="90"/>
      <c r="H68" s="91"/>
      <c r="I68" s="76"/>
    </row>
    <row r="69" spans="1:9" x14ac:dyDescent="0.25">
      <c r="A69" s="64"/>
      <c r="B69" s="128" t="s">
        <v>138</v>
      </c>
      <c r="C69" s="101"/>
      <c r="D69" s="129"/>
      <c r="E69" s="90"/>
      <c r="F69" s="102"/>
      <c r="G69" s="90"/>
      <c r="H69" s="91"/>
      <c r="I69" s="76"/>
    </row>
    <row r="70" spans="1:9" x14ac:dyDescent="0.25">
      <c r="A70" s="64"/>
      <c r="B70" s="128" t="s">
        <v>139</v>
      </c>
      <c r="C70" s="101"/>
      <c r="D70" s="129"/>
      <c r="E70" s="90"/>
      <c r="F70" s="102"/>
      <c r="G70" s="90"/>
      <c r="H70" s="91"/>
      <c r="I70" s="76"/>
    </row>
    <row r="71" spans="1:9" x14ac:dyDescent="0.25">
      <c r="A71" s="64"/>
      <c r="B71" s="128" t="s">
        <v>140</v>
      </c>
      <c r="C71" s="101"/>
      <c r="D71" s="129"/>
      <c r="E71" s="90"/>
      <c r="F71" s="102"/>
      <c r="G71" s="90"/>
      <c r="H71" s="91"/>
      <c r="I71" s="76"/>
    </row>
    <row r="72" spans="1:9" x14ac:dyDescent="0.25">
      <c r="A72" s="64"/>
      <c r="B72" s="128" t="s">
        <v>141</v>
      </c>
      <c r="C72" s="101"/>
      <c r="D72" s="129"/>
      <c r="E72" s="90"/>
      <c r="F72" s="102"/>
      <c r="G72" s="90"/>
      <c r="H72" s="91"/>
      <c r="I72" s="89"/>
    </row>
    <row r="73" spans="1:9" x14ac:dyDescent="0.25">
      <c r="A73" s="64"/>
      <c r="B73" s="65" t="s">
        <v>142</v>
      </c>
      <c r="C73" s="101"/>
      <c r="D73" s="129"/>
      <c r="E73" s="90"/>
      <c r="F73" s="102"/>
      <c r="G73" s="90"/>
      <c r="H73" s="91"/>
      <c r="I73" s="76"/>
    </row>
    <row r="74" spans="1:9" x14ac:dyDescent="0.25">
      <c r="A74" s="64"/>
      <c r="B74" s="65"/>
      <c r="C74" s="101"/>
      <c r="D74" s="129"/>
      <c r="E74" s="90"/>
      <c r="F74" s="102"/>
      <c r="G74" s="90"/>
      <c r="H74" s="91"/>
      <c r="I74" s="76"/>
    </row>
    <row r="75" spans="1:9" x14ac:dyDescent="0.25">
      <c r="A75" s="64"/>
      <c r="B75" s="65"/>
      <c r="C75" s="101"/>
      <c r="D75" s="129"/>
      <c r="E75" s="90"/>
      <c r="F75" s="102"/>
      <c r="G75" s="90"/>
      <c r="H75" s="91"/>
      <c r="I75" s="76"/>
    </row>
    <row r="76" spans="1:9" x14ac:dyDescent="0.25">
      <c r="A76" s="64"/>
      <c r="B76" s="65"/>
      <c r="C76" s="101"/>
      <c r="D76" s="129"/>
      <c r="E76" s="90"/>
      <c r="F76" s="102"/>
      <c r="G76" s="90"/>
      <c r="H76" s="91"/>
      <c r="I76" s="76"/>
    </row>
    <row r="77" spans="1:9" x14ac:dyDescent="0.25">
      <c r="A77" s="64"/>
      <c r="B77" s="65"/>
      <c r="C77" s="101"/>
      <c r="D77" s="129"/>
      <c r="E77" s="90"/>
      <c r="F77" s="102"/>
      <c r="G77" s="90"/>
      <c r="H77" s="91"/>
      <c r="I77" s="76"/>
    </row>
    <row r="78" spans="1:9" x14ac:dyDescent="0.25">
      <c r="A78" s="64"/>
      <c r="B78" s="65"/>
      <c r="C78" s="101"/>
      <c r="D78" s="129"/>
      <c r="E78" s="90"/>
      <c r="F78" s="102"/>
      <c r="G78" s="90"/>
      <c r="H78" s="91"/>
      <c r="I78" s="76"/>
    </row>
    <row r="79" spans="1:9" x14ac:dyDescent="0.25">
      <c r="A79" s="78"/>
      <c r="B79" s="131"/>
      <c r="C79" s="113"/>
      <c r="D79" s="114"/>
      <c r="E79" s="95"/>
      <c r="F79" s="114"/>
      <c r="G79" s="95"/>
      <c r="H79" s="96"/>
      <c r="I79" s="76"/>
    </row>
    <row r="80" spans="1:9" x14ac:dyDescent="0.25">
      <c r="A80" s="132" t="s">
        <v>143</v>
      </c>
      <c r="B80" s="124" t="s">
        <v>144</v>
      </c>
      <c r="C80" s="125"/>
      <c r="D80" s="126"/>
      <c r="E80" s="87"/>
      <c r="F80" s="126"/>
      <c r="G80" s="87"/>
      <c r="H80" s="85"/>
      <c r="I80" s="76"/>
    </row>
    <row r="81" spans="1:9" x14ac:dyDescent="0.25">
      <c r="A81" s="64" t="s">
        <v>134</v>
      </c>
      <c r="B81" s="128" t="s">
        <v>145</v>
      </c>
      <c r="C81" s="101"/>
      <c r="D81" s="129"/>
      <c r="E81" s="90"/>
      <c r="F81" s="102"/>
      <c r="G81" s="90"/>
      <c r="H81" s="91"/>
      <c r="I81" s="76"/>
    </row>
    <row r="82" spans="1:9" x14ac:dyDescent="0.25">
      <c r="A82" s="64" t="s">
        <v>146</v>
      </c>
      <c r="B82" s="128" t="s">
        <v>147</v>
      </c>
      <c r="C82" s="101"/>
      <c r="D82" s="129"/>
      <c r="E82" s="90"/>
      <c r="F82" s="102"/>
      <c r="G82" s="90"/>
      <c r="H82" s="91"/>
      <c r="I82" s="76"/>
    </row>
    <row r="83" spans="1:9" x14ac:dyDescent="0.25">
      <c r="A83" s="64"/>
      <c r="B83" s="128" t="s">
        <v>148</v>
      </c>
      <c r="C83" s="101"/>
      <c r="D83" s="129"/>
      <c r="E83" s="90"/>
      <c r="F83" s="102"/>
      <c r="G83" s="90"/>
      <c r="H83" s="91"/>
      <c r="I83" s="76"/>
    </row>
    <row r="84" spans="1:9" x14ac:dyDescent="0.25">
      <c r="A84" s="64"/>
      <c r="B84" s="128" t="s">
        <v>149</v>
      </c>
      <c r="C84" s="101"/>
      <c r="D84" s="129"/>
      <c r="E84" s="90"/>
      <c r="F84" s="102"/>
      <c r="G84" s="90"/>
      <c r="H84" s="91"/>
      <c r="I84" s="76"/>
    </row>
    <row r="85" spans="1:9" x14ac:dyDescent="0.25">
      <c r="A85" s="64"/>
      <c r="B85" s="128" t="s">
        <v>139</v>
      </c>
      <c r="C85" s="101"/>
      <c r="D85" s="129"/>
      <c r="E85" s="90"/>
      <c r="F85" s="102"/>
      <c r="G85" s="90"/>
      <c r="H85" s="91"/>
      <c r="I85" s="76"/>
    </row>
    <row r="86" spans="1:9" x14ac:dyDescent="0.25">
      <c r="A86" s="64"/>
      <c r="B86" s="128" t="s">
        <v>140</v>
      </c>
      <c r="C86" s="101"/>
      <c r="D86" s="129"/>
      <c r="E86" s="90"/>
      <c r="F86" s="102"/>
      <c r="G86" s="90"/>
      <c r="H86" s="91"/>
      <c r="I86" s="76"/>
    </row>
    <row r="87" spans="1:9" x14ac:dyDescent="0.25">
      <c r="A87" s="64"/>
      <c r="B87" s="128" t="s">
        <v>150</v>
      </c>
      <c r="C87" s="101"/>
      <c r="D87" s="129"/>
      <c r="E87" s="90"/>
      <c r="F87" s="102"/>
      <c r="G87" s="90"/>
      <c r="H87" s="91"/>
      <c r="I87" s="76"/>
    </row>
    <row r="88" spans="1:9" x14ac:dyDescent="0.25">
      <c r="A88" s="78"/>
      <c r="B88" s="133"/>
      <c r="C88" s="113"/>
      <c r="D88" s="114"/>
      <c r="E88" s="95"/>
      <c r="F88" s="114"/>
      <c r="G88" s="95"/>
      <c r="H88" s="96"/>
      <c r="I88" s="76"/>
    </row>
    <row r="89" spans="1:9" x14ac:dyDescent="0.25">
      <c r="A89" s="97" t="s">
        <v>151</v>
      </c>
      <c r="B89" s="115" t="s">
        <v>152</v>
      </c>
      <c r="C89" s="84">
        <f>D89*12*4258.7</f>
        <v>6643.5720000000001</v>
      </c>
      <c r="D89" s="134">
        <v>0.13</v>
      </c>
      <c r="E89" s="87">
        <v>3450.79</v>
      </c>
      <c r="F89" s="134">
        <v>7.0000000000000007E-2</v>
      </c>
      <c r="G89" s="87">
        <f>C89-E89</f>
        <v>3192.7820000000002</v>
      </c>
      <c r="H89" s="85">
        <f>D89-F89</f>
        <v>0.06</v>
      </c>
      <c r="I89" s="89"/>
    </row>
    <row r="90" spans="1:9" x14ac:dyDescent="0.25">
      <c r="A90" s="83" t="s">
        <v>153</v>
      </c>
      <c r="B90" s="65" t="s">
        <v>154</v>
      </c>
      <c r="C90" s="95"/>
      <c r="D90" s="96"/>
      <c r="E90" s="95"/>
      <c r="F90" s="91"/>
      <c r="G90" s="90"/>
      <c r="H90" s="91"/>
      <c r="I90" s="76"/>
    </row>
    <row r="91" spans="1:9" x14ac:dyDescent="0.25">
      <c r="A91" s="97" t="s">
        <v>155</v>
      </c>
      <c r="B91" s="135" t="s">
        <v>156</v>
      </c>
      <c r="C91" s="84">
        <f>D91*12*4258.7</f>
        <v>82789.127999999997</v>
      </c>
      <c r="D91" s="134">
        <v>1.62</v>
      </c>
      <c r="E91" s="86">
        <f>F91*12*4258.7</f>
        <v>82789.127999999997</v>
      </c>
      <c r="F91" s="134">
        <v>1.62</v>
      </c>
      <c r="G91" s="87">
        <f>C91-E91</f>
        <v>0</v>
      </c>
      <c r="H91" s="85">
        <f>D91-F91</f>
        <v>0</v>
      </c>
      <c r="I91" s="136"/>
    </row>
    <row r="92" spans="1:9" x14ac:dyDescent="0.25">
      <c r="A92" s="83" t="s">
        <v>157</v>
      </c>
      <c r="B92" s="137"/>
      <c r="C92" s="95"/>
      <c r="D92" s="96"/>
      <c r="E92" s="95"/>
      <c r="F92" s="91"/>
      <c r="G92" s="90"/>
      <c r="H92" s="91"/>
      <c r="I92" s="76"/>
    </row>
    <row r="93" spans="1:9" x14ac:dyDescent="0.25">
      <c r="A93" s="97" t="s">
        <v>158</v>
      </c>
      <c r="B93" s="115" t="s">
        <v>110</v>
      </c>
      <c r="C93" s="84">
        <f>D93*12*4258.7</f>
        <v>5110.4400000000005</v>
      </c>
      <c r="D93" s="138">
        <v>0.1</v>
      </c>
      <c r="E93" s="87">
        <v>0</v>
      </c>
      <c r="F93" s="134">
        <v>0</v>
      </c>
      <c r="G93" s="87">
        <f>C93-E93</f>
        <v>5110.4400000000005</v>
      </c>
      <c r="H93" s="85">
        <f>D93-F93</f>
        <v>0.1</v>
      </c>
      <c r="I93" s="89"/>
    </row>
    <row r="94" spans="1:9" x14ac:dyDescent="0.25">
      <c r="A94" s="83" t="s">
        <v>159</v>
      </c>
      <c r="B94" s="65"/>
      <c r="C94" s="95"/>
      <c r="D94" s="114"/>
      <c r="E94" s="95"/>
      <c r="F94" s="91"/>
      <c r="G94" s="90"/>
      <c r="H94" s="91"/>
      <c r="I94" s="89"/>
    </row>
    <row r="95" spans="1:9" x14ac:dyDescent="0.25">
      <c r="A95" s="97" t="s">
        <v>160</v>
      </c>
      <c r="B95" s="115" t="s">
        <v>110</v>
      </c>
      <c r="C95" s="99">
        <f>D95*12*4258.7</f>
        <v>23508.024000000001</v>
      </c>
      <c r="D95" s="139">
        <v>0.46</v>
      </c>
      <c r="E95" s="99">
        <f>F95*12*4258.7</f>
        <v>23508.024000000001</v>
      </c>
      <c r="F95" s="134">
        <v>0.46</v>
      </c>
      <c r="G95" s="87">
        <f>C95-E95</f>
        <v>0</v>
      </c>
      <c r="H95" s="85">
        <f>D95-F95</f>
        <v>0</v>
      </c>
      <c r="I95" s="89"/>
    </row>
    <row r="96" spans="1:9" x14ac:dyDescent="0.25">
      <c r="A96" s="83" t="s">
        <v>161</v>
      </c>
      <c r="B96" s="65"/>
      <c r="C96" s="101"/>
      <c r="D96" s="129"/>
      <c r="E96" s="90"/>
      <c r="F96" s="91"/>
      <c r="G96" s="90"/>
      <c r="H96" s="91"/>
      <c r="I96" s="89"/>
    </row>
    <row r="97" spans="1:9" x14ac:dyDescent="0.25">
      <c r="A97" s="118" t="s">
        <v>162</v>
      </c>
      <c r="B97" s="131"/>
      <c r="C97" s="113"/>
      <c r="D97" s="114"/>
      <c r="E97" s="95"/>
      <c r="F97" s="114"/>
      <c r="G97" s="95"/>
      <c r="H97" s="96"/>
      <c r="I97" s="89"/>
    </row>
    <row r="98" spans="1:9" x14ac:dyDescent="0.25">
      <c r="A98" s="97" t="s">
        <v>163</v>
      </c>
      <c r="B98" s="65" t="s">
        <v>110</v>
      </c>
      <c r="C98" s="99">
        <f>D98*12*4258.7</f>
        <v>47016.048000000003</v>
      </c>
      <c r="D98" s="140">
        <v>0.92</v>
      </c>
      <c r="E98" s="99">
        <f>F98*12*4258.7</f>
        <v>47016.048000000003</v>
      </c>
      <c r="F98" s="140">
        <v>0.92</v>
      </c>
      <c r="G98" s="87">
        <f>C98-E98</f>
        <v>0</v>
      </c>
      <c r="H98" s="85">
        <f>D98-F98</f>
        <v>0</v>
      </c>
      <c r="I98" s="89"/>
    </row>
    <row r="99" spans="1:9" x14ac:dyDescent="0.25">
      <c r="A99" s="83" t="s">
        <v>164</v>
      </c>
      <c r="B99" s="65"/>
      <c r="C99" s="113"/>
      <c r="D99" s="141"/>
      <c r="E99" s="95"/>
      <c r="F99" s="91"/>
      <c r="G99" s="95"/>
      <c r="H99" s="96"/>
      <c r="I99" s="89"/>
    </row>
    <row r="100" spans="1:9" x14ac:dyDescent="0.25">
      <c r="A100" s="97" t="s">
        <v>165</v>
      </c>
      <c r="B100" s="115" t="s">
        <v>110</v>
      </c>
      <c r="C100" s="99">
        <f>D100*12*4258.7</f>
        <v>48038.135999999999</v>
      </c>
      <c r="D100" s="140">
        <v>0.94</v>
      </c>
      <c r="E100" s="99">
        <f>F100*12*4258.7</f>
        <v>48038.135999999999</v>
      </c>
      <c r="F100" s="140">
        <v>0.94</v>
      </c>
      <c r="G100" s="87">
        <f>C100-E100</f>
        <v>0</v>
      </c>
      <c r="H100" s="85">
        <f>D100-F100</f>
        <v>0</v>
      </c>
      <c r="I100" s="89"/>
    </row>
    <row r="101" spans="1:9" x14ac:dyDescent="0.25">
      <c r="A101" s="118" t="s">
        <v>166</v>
      </c>
      <c r="B101" s="131"/>
      <c r="C101" s="113"/>
      <c r="D101" s="141"/>
      <c r="E101" s="142"/>
      <c r="F101" s="141"/>
      <c r="G101" s="95"/>
      <c r="H101" s="96"/>
      <c r="I101" s="89"/>
    </row>
    <row r="102" spans="1:9" x14ac:dyDescent="0.25">
      <c r="A102" s="97" t="s">
        <v>167</v>
      </c>
      <c r="B102" s="115"/>
      <c r="C102" s="99">
        <f>D102*12*4258.7</f>
        <v>183464.79599999997</v>
      </c>
      <c r="D102" s="134">
        <v>3.59</v>
      </c>
      <c r="E102" s="99">
        <f>F102*12*4258.7</f>
        <v>183464.79599999997</v>
      </c>
      <c r="F102" s="134">
        <v>3.59</v>
      </c>
      <c r="G102" s="87">
        <f>C102-E102</f>
        <v>0</v>
      </c>
      <c r="H102" s="85">
        <f>D102-F102</f>
        <v>0</v>
      </c>
      <c r="I102" s="89"/>
    </row>
    <row r="103" spans="1:9" x14ac:dyDescent="0.25">
      <c r="A103" s="83" t="s">
        <v>168</v>
      </c>
      <c r="B103" s="65"/>
      <c r="C103" s="102"/>
      <c r="D103" s="143"/>
      <c r="E103" s="144"/>
      <c r="F103" s="143"/>
      <c r="G103" s="90"/>
      <c r="H103" s="91"/>
      <c r="I103" s="89"/>
    </row>
    <row r="104" spans="1:9" x14ac:dyDescent="0.25">
      <c r="A104" s="145" t="s">
        <v>169</v>
      </c>
      <c r="B104" s="115"/>
      <c r="C104" s="126">
        <f>C19+C29+C44+C48+C51+C62+C89+C91+C93+C95+C102+C98+C100</f>
        <v>1593946.2359999996</v>
      </c>
      <c r="D104" s="134">
        <f>D19+D29+D44+D48+D51+D62+D89+D91+D93+D95+D102+D98+D100</f>
        <v>31.190000000000005</v>
      </c>
      <c r="E104" s="146">
        <f>E19+E29+E44+E48+E51+E62+E89+E91+E93+E95+E102+E98+E100</f>
        <v>1580362.2259999998</v>
      </c>
      <c r="F104" s="147">
        <f>F19+F29+F44+F48+F51+F62+F89+F91+F93+F95+F102+F98+F100</f>
        <v>30.93000000000001</v>
      </c>
      <c r="G104" s="87">
        <f>C104-E104</f>
        <v>13584.009999999776</v>
      </c>
      <c r="H104" s="85">
        <f>D104-F104</f>
        <v>0.25999999999999446</v>
      </c>
      <c r="I104" s="89"/>
    </row>
    <row r="105" spans="1:9" x14ac:dyDescent="0.25">
      <c r="A105" s="148" t="s">
        <v>170</v>
      </c>
      <c r="B105" s="131"/>
      <c r="C105" s="114"/>
      <c r="D105" s="141"/>
      <c r="E105" s="142"/>
      <c r="F105" s="149"/>
      <c r="G105" s="90"/>
      <c r="H105" s="91"/>
      <c r="I105" s="76"/>
    </row>
    <row r="106" spans="1:9" x14ac:dyDescent="0.25">
      <c r="A106" s="150" t="s">
        <v>171</v>
      </c>
      <c r="B106" s="65"/>
      <c r="C106" s="146">
        <f>C108+C111+C115+C120+C117</f>
        <v>883143.65999999992</v>
      </c>
      <c r="D106" s="134">
        <f>D108+D111+D115+D120+D117</f>
        <v>17.28</v>
      </c>
      <c r="E106" s="87">
        <f>E108+E111+E115+E120+E117</f>
        <v>755453.94799999997</v>
      </c>
      <c r="F106" s="147">
        <f>F108+F111+F115+F120+F117</f>
        <v>14.78</v>
      </c>
      <c r="G106" s="151">
        <f>C106-E106</f>
        <v>127689.71199999994</v>
      </c>
      <c r="H106" s="85">
        <f>D106-F106</f>
        <v>2.5000000000000018</v>
      </c>
      <c r="I106" s="76"/>
    </row>
    <row r="107" spans="1:9" x14ac:dyDescent="0.25">
      <c r="A107" s="150"/>
      <c r="B107" s="65"/>
      <c r="C107" s="142"/>
      <c r="D107" s="152"/>
      <c r="E107" s="153"/>
      <c r="F107" s="154"/>
      <c r="G107" s="155"/>
      <c r="H107" s="88"/>
      <c r="I107" s="76"/>
    </row>
    <row r="108" spans="1:9" x14ac:dyDescent="0.25">
      <c r="A108" s="123" t="s">
        <v>172</v>
      </c>
      <c r="B108" s="115" t="s">
        <v>173</v>
      </c>
      <c r="C108" s="84">
        <f>D108*12*4258.7</f>
        <v>226392.49199999997</v>
      </c>
      <c r="D108" s="134">
        <v>4.43</v>
      </c>
      <c r="E108" s="87">
        <v>105319.6</v>
      </c>
      <c r="F108" s="147">
        <v>2.06</v>
      </c>
      <c r="G108" s="151">
        <f>C108-E108</f>
        <v>121072.89199999996</v>
      </c>
      <c r="H108" s="85">
        <f>D108-F108</f>
        <v>2.3699999999999997</v>
      </c>
      <c r="I108" s="136"/>
    </row>
    <row r="109" spans="1:9" x14ac:dyDescent="0.25">
      <c r="A109" s="127" t="s">
        <v>174</v>
      </c>
      <c r="B109" s="65"/>
      <c r="C109" s="156"/>
      <c r="D109" s="143"/>
      <c r="E109" s="90"/>
      <c r="F109" s="157"/>
      <c r="G109" s="90"/>
      <c r="H109" s="91"/>
      <c r="I109" s="136"/>
    </row>
    <row r="110" spans="1:9" x14ac:dyDescent="0.25">
      <c r="A110" s="127" t="s">
        <v>175</v>
      </c>
      <c r="B110" s="65"/>
      <c r="C110" s="158"/>
      <c r="D110" s="141"/>
      <c r="E110" s="95"/>
      <c r="F110" s="157"/>
      <c r="G110" s="90"/>
      <c r="H110" s="91"/>
      <c r="I110" s="76"/>
    </row>
    <row r="111" spans="1:9" x14ac:dyDescent="0.25">
      <c r="A111" s="159" t="s">
        <v>176</v>
      </c>
      <c r="B111" s="115" t="s">
        <v>177</v>
      </c>
      <c r="C111" s="99">
        <f>D111*12*4258.7</f>
        <v>563170.48800000001</v>
      </c>
      <c r="D111" s="160">
        <v>11.02</v>
      </c>
      <c r="E111" s="99">
        <f>F111*12*4258.7</f>
        <v>563170.48800000001</v>
      </c>
      <c r="F111" s="134">
        <v>11.02</v>
      </c>
      <c r="G111" s="151">
        <f>C111-E111</f>
        <v>0</v>
      </c>
      <c r="H111" s="85">
        <f>D111-F111</f>
        <v>0</v>
      </c>
      <c r="I111" s="89"/>
    </row>
    <row r="112" spans="1:9" x14ac:dyDescent="0.25">
      <c r="A112" s="161" t="s">
        <v>178</v>
      </c>
      <c r="B112" s="65" t="s">
        <v>179</v>
      </c>
      <c r="C112" s="162"/>
      <c r="D112" s="143"/>
      <c r="E112" s="122"/>
      <c r="F112" s="143"/>
      <c r="G112" s="155"/>
      <c r="H112" s="88"/>
      <c r="I112" s="89"/>
    </row>
    <row r="113" spans="1:9" x14ac:dyDescent="0.25">
      <c r="A113" s="161" t="s">
        <v>180</v>
      </c>
      <c r="B113" s="65"/>
      <c r="C113" s="162"/>
      <c r="D113" s="143"/>
      <c r="E113" s="122"/>
      <c r="F113" s="143"/>
      <c r="G113" s="155"/>
      <c r="H113" s="88"/>
      <c r="I113" s="89"/>
    </row>
    <row r="114" spans="1:9" x14ac:dyDescent="0.25">
      <c r="A114" s="163" t="s">
        <v>181</v>
      </c>
      <c r="B114" s="131"/>
      <c r="C114" s="117"/>
      <c r="D114" s="143"/>
      <c r="E114" s="90"/>
      <c r="F114" s="143"/>
      <c r="G114" s="90"/>
      <c r="H114" s="91"/>
      <c r="I114" s="76"/>
    </row>
    <row r="115" spans="1:9" x14ac:dyDescent="0.25">
      <c r="A115" s="159" t="s">
        <v>182</v>
      </c>
      <c r="B115" s="65" t="s">
        <v>177</v>
      </c>
      <c r="C115" s="125">
        <v>3977.63</v>
      </c>
      <c r="D115" s="134">
        <v>0.08</v>
      </c>
      <c r="E115" s="87">
        <v>3977.63</v>
      </c>
      <c r="F115" s="147">
        <v>0.08</v>
      </c>
      <c r="G115" s="151">
        <f>C115-E115</f>
        <v>0</v>
      </c>
      <c r="H115" s="85">
        <f>D115-F115</f>
        <v>0</v>
      </c>
      <c r="I115" s="136"/>
    </row>
    <row r="116" spans="1:9" x14ac:dyDescent="0.25">
      <c r="A116" s="164" t="s">
        <v>183</v>
      </c>
      <c r="B116" s="131" t="s">
        <v>179</v>
      </c>
      <c r="C116" s="165"/>
      <c r="D116" s="141"/>
      <c r="E116" s="95"/>
      <c r="F116" s="149"/>
      <c r="G116" s="95"/>
      <c r="H116" s="96"/>
      <c r="I116" s="166"/>
    </row>
    <row r="117" spans="1:9" x14ac:dyDescent="0.25">
      <c r="A117" s="159" t="s">
        <v>184</v>
      </c>
      <c r="B117" s="115" t="s">
        <v>177</v>
      </c>
      <c r="C117" s="125">
        <v>12946.45</v>
      </c>
      <c r="D117" s="134">
        <v>0.25</v>
      </c>
      <c r="E117" s="125">
        <v>9667.25</v>
      </c>
      <c r="F117" s="147">
        <v>0.19</v>
      </c>
      <c r="G117" s="151">
        <f>C117-E117</f>
        <v>3279.2000000000007</v>
      </c>
      <c r="H117" s="85">
        <f>D117-F117</f>
        <v>0.06</v>
      </c>
      <c r="I117" s="166"/>
    </row>
    <row r="118" spans="1:9" x14ac:dyDescent="0.25">
      <c r="A118" s="167" t="s">
        <v>185</v>
      </c>
      <c r="B118" s="65" t="s">
        <v>179</v>
      </c>
      <c r="C118" s="162"/>
      <c r="D118" s="160"/>
      <c r="E118" s="122"/>
      <c r="F118" s="154"/>
      <c r="G118" s="155"/>
      <c r="H118" s="88"/>
      <c r="I118" s="166"/>
    </row>
    <row r="119" spans="1:9" x14ac:dyDescent="0.25">
      <c r="A119" s="164" t="s">
        <v>183</v>
      </c>
      <c r="B119" s="131"/>
      <c r="C119" s="165"/>
      <c r="D119" s="141"/>
      <c r="E119" s="95"/>
      <c r="F119" s="149"/>
      <c r="G119" s="95"/>
      <c r="H119" s="96"/>
      <c r="I119" s="166"/>
    </row>
    <row r="120" spans="1:9" x14ac:dyDescent="0.25">
      <c r="A120" s="123" t="s">
        <v>186</v>
      </c>
      <c r="B120" s="115" t="s">
        <v>177</v>
      </c>
      <c r="C120" s="99">
        <f>D120*12*4258.7</f>
        <v>76656.599999999991</v>
      </c>
      <c r="D120" s="160">
        <v>1.5</v>
      </c>
      <c r="E120" s="87">
        <v>73318.98</v>
      </c>
      <c r="F120" s="154">
        <v>1.43</v>
      </c>
      <c r="G120" s="87">
        <f>C120-E120</f>
        <v>3337.6199999999953</v>
      </c>
      <c r="H120" s="85">
        <f>D120-F120</f>
        <v>7.0000000000000062E-2</v>
      </c>
      <c r="I120" s="136"/>
    </row>
    <row r="121" spans="1:9" x14ac:dyDescent="0.25">
      <c r="A121" s="127" t="s">
        <v>187</v>
      </c>
      <c r="B121" s="65" t="s">
        <v>179</v>
      </c>
      <c r="C121" s="117"/>
      <c r="D121" s="143"/>
      <c r="E121" s="90"/>
      <c r="F121" s="157"/>
      <c r="G121" s="90"/>
      <c r="H121" s="91"/>
      <c r="I121" s="76"/>
    </row>
    <row r="122" spans="1:9" x14ac:dyDescent="0.25">
      <c r="A122" s="127" t="s">
        <v>188</v>
      </c>
      <c r="B122" s="131" t="s">
        <v>189</v>
      </c>
      <c r="C122" s="117"/>
      <c r="D122" s="143"/>
      <c r="E122" s="90"/>
      <c r="F122" s="157"/>
      <c r="G122" s="90"/>
      <c r="H122" s="91"/>
      <c r="I122" s="76"/>
    </row>
    <row r="123" spans="1:9" x14ac:dyDescent="0.25">
      <c r="A123" s="97" t="s">
        <v>190</v>
      </c>
      <c r="B123" s="75"/>
      <c r="C123" s="126">
        <f>C104+C106</f>
        <v>2477089.8959999997</v>
      </c>
      <c r="D123" s="134">
        <f>D104+D106</f>
        <v>48.470000000000006</v>
      </c>
      <c r="E123" s="146">
        <f>E104+E106</f>
        <v>2335816.1739999996</v>
      </c>
      <c r="F123" s="147">
        <f>F104+F106</f>
        <v>45.710000000000008</v>
      </c>
      <c r="G123" s="151">
        <f>C123-E123</f>
        <v>141273.72200000007</v>
      </c>
      <c r="H123" s="85">
        <f>D123-F123</f>
        <v>2.759999999999998</v>
      </c>
      <c r="I123" s="76"/>
    </row>
    <row r="124" spans="1:9" ht="15.75" thickBot="1" x14ac:dyDescent="0.3">
      <c r="A124" s="168" t="s">
        <v>191</v>
      </c>
      <c r="B124" s="169"/>
      <c r="C124" s="170"/>
      <c r="D124" s="171"/>
      <c r="E124" s="168"/>
      <c r="F124" s="172"/>
      <c r="G124" s="168"/>
      <c r="H124" s="173"/>
      <c r="I124" s="76"/>
    </row>
    <row r="125" spans="1:9" x14ac:dyDescent="0.25">
      <c r="A125" s="7"/>
      <c r="B125" s="7"/>
      <c r="C125" s="7"/>
      <c r="D125" s="76"/>
      <c r="E125" s="7"/>
      <c r="F125" s="7"/>
      <c r="G125" s="7"/>
      <c r="H125" s="7"/>
      <c r="I125" s="76"/>
    </row>
    <row r="126" spans="1:9" ht="15.75" x14ac:dyDescent="0.25">
      <c r="A126" s="3" t="s">
        <v>102</v>
      </c>
      <c r="B126" s="3"/>
      <c r="C126" s="3"/>
      <c r="D126" s="76"/>
      <c r="E126" s="3"/>
      <c r="F126" s="3"/>
      <c r="G126" s="3"/>
      <c r="H126" s="3"/>
      <c r="I126" s="76"/>
    </row>
    <row r="127" spans="1:9" ht="15.75" x14ac:dyDescent="0.25">
      <c r="A127" s="3" t="s">
        <v>1</v>
      </c>
      <c r="B127" s="3"/>
      <c r="C127" s="3"/>
      <c r="D127" s="76"/>
      <c r="E127" s="3"/>
      <c r="F127" s="3"/>
      <c r="G127" s="112"/>
      <c r="H127" s="3"/>
      <c r="I127" s="3"/>
    </row>
    <row r="128" spans="1:9" ht="15.75" x14ac:dyDescent="0.25">
      <c r="A128" s="3"/>
      <c r="B128" s="3"/>
      <c r="C128" s="3"/>
      <c r="D128" s="3"/>
      <c r="G128" s="112"/>
      <c r="H128" s="3"/>
      <c r="I128" s="3"/>
    </row>
    <row r="129" spans="1:25" ht="15.75" x14ac:dyDescent="0.25">
      <c r="A129" s="3"/>
      <c r="B129" s="3"/>
      <c r="C129" s="112"/>
      <c r="D129" s="3"/>
      <c r="G129" s="116"/>
      <c r="U129" s="5"/>
      <c r="V129" s="5"/>
      <c r="W129" s="5"/>
      <c r="X129" s="5"/>
      <c r="Y129" s="5"/>
    </row>
    <row r="130" spans="1:25" x14ac:dyDescent="0.25">
      <c r="U130" s="5"/>
      <c r="V130" s="5"/>
      <c r="W130" s="5"/>
      <c r="X130" s="5"/>
      <c r="Y130" s="5"/>
    </row>
    <row r="131" spans="1:25" x14ac:dyDescent="0.25">
      <c r="U131" s="5"/>
      <c r="V131" s="5"/>
      <c r="W131" s="5"/>
      <c r="X131" s="5"/>
      <c r="Y131" s="5"/>
    </row>
    <row r="132" spans="1:25" x14ac:dyDescent="0.25">
      <c r="U132" s="5"/>
      <c r="V132" s="5"/>
      <c r="W132" s="5"/>
      <c r="X132" s="5"/>
      <c r="Y132" s="5"/>
    </row>
    <row r="133" spans="1:25" x14ac:dyDescent="0.25">
      <c r="U133" s="5"/>
      <c r="V133" s="5"/>
      <c r="W133" s="5"/>
      <c r="X133" s="5"/>
      <c r="Y133" s="5"/>
    </row>
    <row r="134" spans="1:25" x14ac:dyDescent="0.25">
      <c r="U134" s="5"/>
      <c r="V134" s="5"/>
      <c r="W134" s="5"/>
      <c r="X134" s="5"/>
      <c r="Y134" s="5"/>
    </row>
    <row r="135" spans="1:25" x14ac:dyDescent="0.25">
      <c r="U135" s="5"/>
      <c r="V135" s="5"/>
      <c r="W135" s="5"/>
      <c r="X135" s="5"/>
      <c r="Y135" s="5"/>
    </row>
    <row r="136" spans="1:25" x14ac:dyDescent="0.25">
      <c r="U136" s="5"/>
      <c r="V136" s="5"/>
      <c r="W136" s="5"/>
      <c r="X136" s="5"/>
      <c r="Y136" s="5"/>
    </row>
    <row r="137" spans="1:25" x14ac:dyDescent="0.25">
      <c r="U137" s="5"/>
      <c r="V137" s="5"/>
      <c r="W137" s="5"/>
      <c r="X137" s="5"/>
      <c r="Y137" s="5"/>
    </row>
    <row r="138" spans="1:25" x14ac:dyDescent="0.25">
      <c r="U138" s="5"/>
      <c r="V138" s="5"/>
      <c r="W138" s="5"/>
      <c r="X138" s="5"/>
      <c r="Y138" s="5"/>
    </row>
    <row r="139" spans="1:25" x14ac:dyDescent="0.25">
      <c r="U139" s="5"/>
      <c r="V139" s="5"/>
      <c r="W139" s="5"/>
      <c r="X139" s="5"/>
      <c r="Y139" s="5"/>
    </row>
    <row r="140" spans="1:25" x14ac:dyDescent="0.25">
      <c r="U140" s="5"/>
      <c r="V140" s="5"/>
      <c r="W140" s="5"/>
      <c r="X140" s="5"/>
      <c r="Y140" s="5"/>
    </row>
    <row r="141" spans="1:25" x14ac:dyDescent="0.25">
      <c r="U141" s="5"/>
      <c r="V141" s="5"/>
      <c r="W141" s="5"/>
      <c r="X141" s="5"/>
      <c r="Y141" s="5"/>
    </row>
    <row r="142" spans="1:25" x14ac:dyDescent="0.25">
      <c r="U142" s="5"/>
      <c r="V142" s="5"/>
      <c r="W142" s="5"/>
      <c r="X142" s="5"/>
      <c r="Y142" s="5"/>
    </row>
    <row r="143" spans="1:25" x14ac:dyDescent="0.25">
      <c r="U143" s="5"/>
      <c r="V143" s="5"/>
      <c r="W143" s="5"/>
      <c r="X143" s="5"/>
      <c r="Y143" s="5"/>
    </row>
    <row r="144" spans="1:25" x14ac:dyDescent="0.25">
      <c r="U144" s="5"/>
      <c r="V144" s="5"/>
      <c r="W144" s="5"/>
      <c r="X144" s="5"/>
      <c r="Y144" s="5"/>
    </row>
    <row r="145" spans="21:25" x14ac:dyDescent="0.25">
      <c r="U145" s="5"/>
      <c r="V145" s="5"/>
      <c r="W145" s="5"/>
      <c r="X145" s="5"/>
      <c r="Y145" s="5"/>
    </row>
    <row r="146" spans="21:25" x14ac:dyDescent="0.25">
      <c r="U146" s="5"/>
      <c r="V146" s="5"/>
      <c r="W146" s="5"/>
      <c r="X146" s="5"/>
      <c r="Y146" s="5"/>
    </row>
    <row r="147" spans="21:25" x14ac:dyDescent="0.25">
      <c r="U147" s="5"/>
      <c r="V147" s="5"/>
      <c r="W147" s="5"/>
      <c r="X147" s="5"/>
      <c r="Y147" s="5"/>
    </row>
    <row r="148" spans="21:25" x14ac:dyDescent="0.25">
      <c r="U148" s="5"/>
      <c r="V148" s="5"/>
      <c r="W148" s="5"/>
      <c r="X148" s="5"/>
      <c r="Y148" s="5"/>
    </row>
    <row r="149" spans="21:25" x14ac:dyDescent="0.25">
      <c r="U149" s="5"/>
      <c r="V149" s="5"/>
      <c r="W149" s="5"/>
      <c r="X149" s="5"/>
      <c r="Y149" s="5"/>
    </row>
    <row r="150" spans="21:25" x14ac:dyDescent="0.25">
      <c r="U150" s="5"/>
      <c r="V150" s="5"/>
      <c r="W150" s="5"/>
      <c r="X150" s="5"/>
      <c r="Y150" s="5"/>
    </row>
    <row r="151" spans="21:25" x14ac:dyDescent="0.25">
      <c r="U151" s="5"/>
      <c r="V151" s="5"/>
      <c r="W151" s="5"/>
      <c r="X151" s="5"/>
      <c r="Y151" s="5"/>
    </row>
    <row r="152" spans="21:25" x14ac:dyDescent="0.25">
      <c r="U152" s="5"/>
      <c r="V152" s="5"/>
      <c r="W152" s="5"/>
      <c r="X152" s="5"/>
      <c r="Y152" s="5"/>
    </row>
    <row r="153" spans="21:25" x14ac:dyDescent="0.25">
      <c r="U153" s="5"/>
      <c r="V153" s="5"/>
      <c r="W153" s="5"/>
      <c r="X153" s="5"/>
      <c r="Y153" s="5"/>
    </row>
    <row r="154" spans="21:25" x14ac:dyDescent="0.25">
      <c r="U154" s="5"/>
      <c r="V154" s="5"/>
      <c r="W154" s="5"/>
      <c r="X154" s="5"/>
      <c r="Y154" s="5"/>
    </row>
    <row r="155" spans="21:25" x14ac:dyDescent="0.25">
      <c r="U155" s="5"/>
      <c r="V155" s="5"/>
      <c r="W155" s="5"/>
      <c r="X155" s="5"/>
      <c r="Y155" s="5"/>
    </row>
    <row r="156" spans="21:25" x14ac:dyDescent="0.25">
      <c r="U156" s="5"/>
      <c r="V156" s="5"/>
      <c r="W156" s="5"/>
      <c r="X156" s="5"/>
      <c r="Y156" s="5"/>
    </row>
    <row r="157" spans="21:25" x14ac:dyDescent="0.25">
      <c r="U157" s="5"/>
      <c r="V157" s="5"/>
      <c r="W157" s="5"/>
      <c r="X157" s="5"/>
      <c r="Y157" s="5"/>
    </row>
    <row r="158" spans="21:25" x14ac:dyDescent="0.25">
      <c r="U158" s="5"/>
      <c r="V158" s="5"/>
      <c r="W158" s="5"/>
      <c r="X158" s="5"/>
      <c r="Y158" s="5"/>
    </row>
    <row r="159" spans="21:25" x14ac:dyDescent="0.25">
      <c r="U159" s="5"/>
      <c r="V159" s="5"/>
      <c r="W159" s="5"/>
      <c r="X159" s="5"/>
      <c r="Y159" s="5"/>
    </row>
    <row r="160" spans="21:25" x14ac:dyDescent="0.25">
      <c r="U160" s="5"/>
      <c r="V160" s="5"/>
      <c r="W160" s="5"/>
      <c r="X160" s="5"/>
      <c r="Y160" s="5"/>
    </row>
    <row r="161" spans="21:25" x14ac:dyDescent="0.25">
      <c r="U161" s="5"/>
      <c r="V161" s="5"/>
      <c r="W161" s="5"/>
      <c r="X161" s="5"/>
      <c r="Y161" s="5"/>
    </row>
    <row r="162" spans="21:25" x14ac:dyDescent="0.25">
      <c r="U162" s="5"/>
      <c r="V162" s="5"/>
      <c r="W162" s="5"/>
      <c r="X162" s="5"/>
      <c r="Y162" s="5"/>
    </row>
    <row r="163" spans="21:25" x14ac:dyDescent="0.25">
      <c r="U163" s="5"/>
      <c r="V163" s="5"/>
      <c r="W163" s="5"/>
      <c r="X163" s="5"/>
      <c r="Y163" s="5"/>
    </row>
    <row r="164" spans="21:25" x14ac:dyDescent="0.25">
      <c r="U164" s="5"/>
      <c r="V164" s="5"/>
      <c r="W164" s="5"/>
      <c r="X164" s="5"/>
      <c r="Y164" s="5"/>
    </row>
    <row r="165" spans="21:25" x14ac:dyDescent="0.25">
      <c r="U165" s="5"/>
      <c r="V165" s="5"/>
      <c r="W165" s="5"/>
      <c r="X165" s="5"/>
      <c r="Y165" s="5"/>
    </row>
    <row r="166" spans="21:25" x14ac:dyDescent="0.25">
      <c r="U166" s="5"/>
      <c r="V166" s="5"/>
      <c r="W166" s="5"/>
      <c r="X166" s="5"/>
      <c r="Y166" s="5"/>
    </row>
    <row r="167" spans="21:25" x14ac:dyDescent="0.25">
      <c r="U167" s="5"/>
      <c r="V167" s="5"/>
      <c r="W167" s="5"/>
      <c r="X167" s="5"/>
      <c r="Y167" s="5"/>
    </row>
    <row r="168" spans="21:25" x14ac:dyDescent="0.25">
      <c r="U168" s="5"/>
      <c r="V168" s="5"/>
      <c r="W168" s="5"/>
      <c r="X168" s="5"/>
      <c r="Y168" s="5"/>
    </row>
    <row r="169" spans="21:25" x14ac:dyDescent="0.25">
      <c r="U169" s="5"/>
      <c r="V169" s="5"/>
      <c r="W169" s="5"/>
      <c r="X169" s="5"/>
      <c r="Y169" s="5"/>
    </row>
    <row r="170" spans="21:25" x14ac:dyDescent="0.25">
      <c r="U170" s="5"/>
      <c r="V170" s="5"/>
      <c r="W170" s="5"/>
      <c r="X170" s="5"/>
      <c r="Y170" s="5"/>
    </row>
    <row r="171" spans="21:25" x14ac:dyDescent="0.25">
      <c r="U171" s="5"/>
      <c r="V171" s="5"/>
      <c r="W171" s="5"/>
      <c r="X171" s="5"/>
      <c r="Y171" s="5"/>
    </row>
    <row r="172" spans="21:25" x14ac:dyDescent="0.25">
      <c r="U172" s="5"/>
      <c r="V172" s="5"/>
      <c r="W172" s="5"/>
      <c r="X172" s="5"/>
      <c r="Y172" s="5"/>
    </row>
    <row r="173" spans="21:25" x14ac:dyDescent="0.25">
      <c r="U173" s="5"/>
      <c r="V173" s="5"/>
      <c r="W173" s="5"/>
      <c r="X173" s="5"/>
      <c r="Y173" s="5"/>
    </row>
    <row r="174" spans="21:25" x14ac:dyDescent="0.25">
      <c r="U174" s="5"/>
      <c r="V174" s="5"/>
      <c r="W174" s="5"/>
      <c r="X174" s="5"/>
      <c r="Y174" s="5"/>
    </row>
    <row r="175" spans="21:25" x14ac:dyDescent="0.25">
      <c r="U175" s="5"/>
      <c r="V175" s="5"/>
      <c r="W175" s="5"/>
      <c r="X175" s="5"/>
      <c r="Y175" s="5"/>
    </row>
    <row r="176" spans="21:25" x14ac:dyDescent="0.25">
      <c r="U176" s="5"/>
      <c r="V176" s="5"/>
      <c r="W176" s="5"/>
      <c r="X176" s="5"/>
      <c r="Y176" s="5"/>
    </row>
    <row r="177" spans="21:25" x14ac:dyDescent="0.25">
      <c r="U177" s="5"/>
      <c r="V177" s="5"/>
      <c r="W177" s="5"/>
      <c r="X177" s="5"/>
      <c r="Y177" s="5"/>
    </row>
    <row r="178" spans="21:25" x14ac:dyDescent="0.25">
      <c r="U178" s="5"/>
      <c r="V178" s="5"/>
      <c r="W178" s="5"/>
      <c r="X178" s="5"/>
      <c r="Y178" s="5"/>
    </row>
    <row r="179" spans="21:25" x14ac:dyDescent="0.25">
      <c r="U179" s="5"/>
      <c r="V179" s="5"/>
      <c r="W179" s="5"/>
      <c r="X179" s="5"/>
      <c r="Y179" s="5"/>
    </row>
    <row r="180" spans="21:25" x14ac:dyDescent="0.25">
      <c r="U180" s="5"/>
      <c r="V180" s="5"/>
      <c r="W180" s="5"/>
      <c r="X180" s="5"/>
      <c r="Y180" s="5"/>
    </row>
    <row r="181" spans="21:25" x14ac:dyDescent="0.25">
      <c r="U181" s="5"/>
      <c r="V181" s="5"/>
      <c r="W181" s="5"/>
      <c r="X181" s="5"/>
      <c r="Y181" s="5"/>
    </row>
    <row r="182" spans="21:25" x14ac:dyDescent="0.25">
      <c r="U182" s="5"/>
      <c r="V182" s="5"/>
      <c r="W182" s="5"/>
      <c r="X182" s="5"/>
      <c r="Y182" s="5"/>
    </row>
    <row r="183" spans="21:25" x14ac:dyDescent="0.25">
      <c r="U183" s="5"/>
      <c r="V183" s="5"/>
      <c r="W183" s="5"/>
      <c r="X183" s="5"/>
      <c r="Y183" s="5"/>
    </row>
    <row r="184" spans="21:25" x14ac:dyDescent="0.25">
      <c r="U184" s="5"/>
      <c r="V184" s="5"/>
      <c r="W184" s="5"/>
      <c r="X184" s="5"/>
      <c r="Y184" s="5"/>
    </row>
    <row r="185" spans="21:25" x14ac:dyDescent="0.25">
      <c r="U185" s="5"/>
      <c r="V185" s="5"/>
      <c r="W185" s="5"/>
      <c r="X185" s="5"/>
      <c r="Y185" s="5"/>
    </row>
    <row r="186" spans="21:25" x14ac:dyDescent="0.25">
      <c r="U186" s="5"/>
      <c r="V186" s="5"/>
      <c r="W186" s="5"/>
      <c r="X186" s="5"/>
      <c r="Y186" s="5"/>
    </row>
    <row r="187" spans="21:25" x14ac:dyDescent="0.25">
      <c r="U187" s="5"/>
      <c r="V187" s="5"/>
      <c r="W187" s="5"/>
      <c r="X187" s="5"/>
      <c r="Y187" s="5"/>
    </row>
    <row r="188" spans="21:25" x14ac:dyDescent="0.25">
      <c r="U188" s="5"/>
      <c r="V188" s="5"/>
      <c r="W188" s="5"/>
      <c r="X188" s="5"/>
      <c r="Y188" s="5"/>
    </row>
    <row r="189" spans="21:25" x14ac:dyDescent="0.25">
      <c r="U189" s="5"/>
      <c r="V189" s="5"/>
      <c r="W189" s="5"/>
      <c r="X189" s="5"/>
      <c r="Y189" s="5"/>
    </row>
    <row r="190" spans="21:25" x14ac:dyDescent="0.25">
      <c r="U190" s="5"/>
      <c r="V190" s="5"/>
      <c r="W190" s="5"/>
      <c r="X190" s="5"/>
      <c r="Y190" s="5"/>
    </row>
    <row r="191" spans="21:25" x14ac:dyDescent="0.25">
      <c r="U191" s="5"/>
      <c r="V191" s="5"/>
      <c r="W191" s="5"/>
      <c r="X191" s="5"/>
      <c r="Y191" s="5"/>
    </row>
    <row r="192" spans="21:25" x14ac:dyDescent="0.25">
      <c r="U192" s="5"/>
      <c r="V192" s="5"/>
      <c r="W192" s="5"/>
      <c r="X192" s="5"/>
      <c r="Y192" s="5"/>
    </row>
    <row r="193" spans="21:25" x14ac:dyDescent="0.25">
      <c r="U193" s="5"/>
      <c r="V193" s="5"/>
      <c r="W193" s="5"/>
      <c r="X193" s="5"/>
      <c r="Y193" s="5"/>
    </row>
    <row r="194" spans="21:25" x14ac:dyDescent="0.25">
      <c r="U194" s="5"/>
      <c r="V194" s="5"/>
      <c r="W194" s="5"/>
      <c r="X194" s="5"/>
      <c r="Y194" s="5"/>
    </row>
    <row r="195" spans="21:25" x14ac:dyDescent="0.25">
      <c r="U195" s="5"/>
      <c r="V195" s="5"/>
      <c r="W195" s="5"/>
      <c r="X195" s="5"/>
      <c r="Y195" s="5"/>
    </row>
    <row r="196" spans="21:25" x14ac:dyDescent="0.25">
      <c r="U196" s="5"/>
      <c r="V196" s="5"/>
      <c r="W196" s="5"/>
      <c r="X196" s="5"/>
      <c r="Y196" s="5"/>
    </row>
    <row r="197" spans="21:25" x14ac:dyDescent="0.25">
      <c r="U197" s="5"/>
      <c r="V197" s="5"/>
      <c r="W197" s="5"/>
      <c r="X197" s="5"/>
      <c r="Y197" s="5"/>
    </row>
    <row r="198" spans="21:25" x14ac:dyDescent="0.25">
      <c r="U198" s="5"/>
      <c r="V198" s="5"/>
      <c r="W198" s="5"/>
      <c r="X198" s="5"/>
      <c r="Y198" s="5"/>
    </row>
    <row r="199" spans="21:25" x14ac:dyDescent="0.25">
      <c r="U199" s="5"/>
      <c r="V199" s="5"/>
      <c r="W199" s="5"/>
      <c r="X199" s="5"/>
      <c r="Y199" s="5"/>
    </row>
    <row r="200" spans="21:25" x14ac:dyDescent="0.25">
      <c r="U200" s="5"/>
      <c r="V200" s="5"/>
      <c r="W200" s="5"/>
      <c r="X200" s="5"/>
      <c r="Y200" s="5"/>
    </row>
    <row r="201" spans="21:25" x14ac:dyDescent="0.25">
      <c r="U201" s="5"/>
      <c r="V201" s="5"/>
      <c r="W201" s="5"/>
      <c r="X201" s="5"/>
      <c r="Y201" s="5"/>
    </row>
    <row r="202" spans="21:25" x14ac:dyDescent="0.25">
      <c r="U202" s="5"/>
      <c r="V202" s="5"/>
      <c r="W202" s="5"/>
      <c r="X202" s="5"/>
      <c r="Y202" s="5"/>
    </row>
    <row r="203" spans="21:25" x14ac:dyDescent="0.25">
      <c r="U203" s="5"/>
      <c r="V203" s="5"/>
      <c r="W203" s="5"/>
      <c r="X203" s="5"/>
      <c r="Y203" s="5"/>
    </row>
    <row r="204" spans="21:25" x14ac:dyDescent="0.25">
      <c r="U204" s="5"/>
      <c r="V204" s="5"/>
      <c r="W204" s="5"/>
      <c r="X204" s="5"/>
      <c r="Y204" s="5"/>
    </row>
    <row r="205" spans="21:25" x14ac:dyDescent="0.25">
      <c r="U205" s="5"/>
      <c r="V205" s="5"/>
      <c r="W205" s="5"/>
      <c r="X205" s="5"/>
      <c r="Y205" s="5"/>
    </row>
    <row r="206" spans="21:25" x14ac:dyDescent="0.25">
      <c r="U206" s="5"/>
      <c r="V206" s="5"/>
      <c r="W206" s="5"/>
      <c r="X206" s="5"/>
      <c r="Y206" s="5"/>
    </row>
    <row r="207" spans="21:25" x14ac:dyDescent="0.25">
      <c r="U207" s="5"/>
      <c r="V207" s="5"/>
      <c r="W207" s="5"/>
      <c r="X207" s="5"/>
      <c r="Y207" s="5"/>
    </row>
    <row r="208" spans="21:25" x14ac:dyDescent="0.25">
      <c r="U208" s="5"/>
      <c r="V208" s="5"/>
      <c r="W208" s="5"/>
      <c r="X208" s="5"/>
      <c r="Y208" s="5"/>
    </row>
    <row r="209" spans="21:25" x14ac:dyDescent="0.25">
      <c r="U209" s="5"/>
      <c r="V209" s="5"/>
      <c r="W209" s="5"/>
      <c r="X209" s="5"/>
      <c r="Y209" s="5"/>
    </row>
    <row r="210" spans="21:25" x14ac:dyDescent="0.25">
      <c r="U210" s="5"/>
      <c r="V210" s="5"/>
      <c r="W210" s="5"/>
      <c r="X210" s="5"/>
      <c r="Y210" s="5"/>
    </row>
    <row r="211" spans="21:25" x14ac:dyDescent="0.25">
      <c r="U211" s="5"/>
      <c r="V211" s="5"/>
      <c r="W211" s="5"/>
      <c r="X211" s="5"/>
      <c r="Y211" s="5"/>
    </row>
    <row r="212" spans="21:25" x14ac:dyDescent="0.25">
      <c r="U212" s="5"/>
      <c r="V212" s="5"/>
      <c r="W212" s="5"/>
      <c r="X212" s="5"/>
      <c r="Y212" s="5"/>
    </row>
    <row r="213" spans="21:25" x14ac:dyDescent="0.25">
      <c r="U213" s="5"/>
      <c r="V213" s="5"/>
      <c r="W213" s="5"/>
      <c r="X213" s="5"/>
      <c r="Y213" s="5"/>
    </row>
    <row r="214" spans="21:25" x14ac:dyDescent="0.25">
      <c r="U214" s="5"/>
      <c r="V214" s="5"/>
      <c r="W214" s="5"/>
      <c r="X214" s="5"/>
      <c r="Y214" s="5"/>
    </row>
    <row r="215" spans="21:25" x14ac:dyDescent="0.25">
      <c r="U215" s="5"/>
      <c r="V215" s="5"/>
      <c r="W215" s="5"/>
      <c r="X215" s="5"/>
      <c r="Y215" s="5"/>
    </row>
    <row r="216" spans="21:25" x14ac:dyDescent="0.25">
      <c r="U216" s="5"/>
      <c r="V216" s="5"/>
      <c r="W216" s="5"/>
      <c r="X216" s="5"/>
      <c r="Y216" s="5"/>
    </row>
    <row r="217" spans="21:25" x14ac:dyDescent="0.25">
      <c r="U217" s="5"/>
      <c r="V217" s="5"/>
      <c r="W217" s="5"/>
      <c r="X217" s="5"/>
      <c r="Y217" s="5"/>
    </row>
    <row r="218" spans="21:25" x14ac:dyDescent="0.25">
      <c r="U218" s="5"/>
      <c r="V218" s="5"/>
      <c r="W218" s="5"/>
      <c r="X218" s="5"/>
      <c r="Y218" s="5"/>
    </row>
    <row r="219" spans="21:25" x14ac:dyDescent="0.25">
      <c r="U219" s="5"/>
      <c r="V219" s="5"/>
      <c r="W219" s="5"/>
      <c r="X219" s="5"/>
      <c r="Y219" s="5"/>
    </row>
    <row r="220" spans="21:25" x14ac:dyDescent="0.25">
      <c r="U220" s="5"/>
      <c r="V220" s="5"/>
      <c r="W220" s="5"/>
      <c r="X220" s="5"/>
      <c r="Y220" s="5"/>
    </row>
    <row r="221" spans="21:25" x14ac:dyDescent="0.25">
      <c r="U221" s="5"/>
      <c r="V221" s="5"/>
      <c r="W221" s="5"/>
      <c r="X221" s="5"/>
      <c r="Y221" s="5"/>
    </row>
    <row r="222" spans="21:25" x14ac:dyDescent="0.25">
      <c r="U222" s="5"/>
      <c r="V222" s="5"/>
      <c r="W222" s="5"/>
      <c r="X222" s="5"/>
      <c r="Y222" s="5"/>
    </row>
    <row r="223" spans="21:25" x14ac:dyDescent="0.25">
      <c r="U223" s="5"/>
      <c r="V223" s="5"/>
      <c r="W223" s="5"/>
      <c r="X223" s="5"/>
      <c r="Y223" s="5"/>
    </row>
    <row r="224" spans="21:25" x14ac:dyDescent="0.25">
      <c r="U224" s="5"/>
      <c r="V224" s="5"/>
      <c r="W224" s="5"/>
      <c r="X224" s="5"/>
      <c r="Y224" s="5"/>
    </row>
    <row r="225" spans="21:25" x14ac:dyDescent="0.25">
      <c r="U225" s="5"/>
      <c r="V225" s="5"/>
      <c r="W225" s="5"/>
      <c r="X225" s="5"/>
      <c r="Y225" s="5"/>
    </row>
    <row r="226" spans="21:25" x14ac:dyDescent="0.25">
      <c r="U226" s="5"/>
      <c r="V226" s="5"/>
      <c r="W226" s="5"/>
      <c r="X226" s="5"/>
      <c r="Y226" s="5"/>
    </row>
    <row r="227" spans="21:25" x14ac:dyDescent="0.25">
      <c r="U227" s="5"/>
      <c r="V227" s="5"/>
      <c r="W227" s="5"/>
      <c r="X227" s="5"/>
      <c r="Y227" s="5"/>
    </row>
    <row r="228" spans="21:25" x14ac:dyDescent="0.25">
      <c r="U228" s="5"/>
      <c r="V228" s="5"/>
      <c r="W228" s="5"/>
      <c r="X228" s="5"/>
      <c r="Y228" s="5"/>
    </row>
    <row r="229" spans="21:25" x14ac:dyDescent="0.25">
      <c r="U229" s="5"/>
      <c r="V229" s="5"/>
      <c r="W229" s="5"/>
      <c r="X229" s="5"/>
      <c r="Y229" s="5"/>
    </row>
    <row r="230" spans="21:25" x14ac:dyDescent="0.25">
      <c r="U230" s="5"/>
      <c r="V230" s="5"/>
      <c r="W230" s="5"/>
      <c r="X230" s="5"/>
      <c r="Y230" s="5"/>
    </row>
    <row r="231" spans="21:25" x14ac:dyDescent="0.25">
      <c r="U231" s="5"/>
      <c r="V231" s="5"/>
      <c r="W231" s="5"/>
      <c r="X231" s="5"/>
      <c r="Y231" s="5"/>
    </row>
    <row r="232" spans="21:25" x14ac:dyDescent="0.25">
      <c r="U232" s="5"/>
      <c r="V232" s="5"/>
      <c r="W232" s="5"/>
      <c r="X232" s="5"/>
      <c r="Y232" s="5"/>
    </row>
    <row r="233" spans="21:25" x14ac:dyDescent="0.25">
      <c r="U233" s="5"/>
      <c r="V233" s="5"/>
      <c r="W233" s="5"/>
      <c r="X233" s="5"/>
      <c r="Y233" s="5"/>
    </row>
    <row r="234" spans="21:25" x14ac:dyDescent="0.25">
      <c r="U234" s="5"/>
      <c r="V234" s="5"/>
      <c r="W234" s="5"/>
      <c r="X234" s="5"/>
      <c r="Y234" s="5"/>
    </row>
    <row r="235" spans="21:25" x14ac:dyDescent="0.25">
      <c r="U235" s="5"/>
      <c r="V235" s="5"/>
      <c r="W235" s="5"/>
      <c r="X235" s="5"/>
      <c r="Y235" s="5"/>
    </row>
    <row r="236" spans="21:25" x14ac:dyDescent="0.25">
      <c r="U236" s="5"/>
      <c r="V236" s="5"/>
      <c r="W236" s="5"/>
      <c r="X236" s="5"/>
      <c r="Y236" s="5"/>
    </row>
    <row r="237" spans="21:25" x14ac:dyDescent="0.25">
      <c r="U237" s="5"/>
      <c r="V237" s="5"/>
      <c r="W237" s="5"/>
      <c r="X237" s="5"/>
      <c r="Y237" s="5"/>
    </row>
    <row r="238" spans="21:25" x14ac:dyDescent="0.25">
      <c r="U238" s="5"/>
      <c r="V238" s="5"/>
      <c r="W238" s="5"/>
      <c r="X238" s="5"/>
      <c r="Y238" s="5"/>
    </row>
    <row r="239" spans="21:25" x14ac:dyDescent="0.25">
      <c r="U239" s="5"/>
      <c r="V239" s="5"/>
      <c r="W239" s="5"/>
      <c r="X239" s="5"/>
      <c r="Y239" s="5"/>
    </row>
    <row r="240" spans="21:25" x14ac:dyDescent="0.25">
      <c r="U240" s="5"/>
      <c r="V240" s="5"/>
      <c r="W240" s="5"/>
      <c r="X240" s="5"/>
      <c r="Y240" s="5"/>
    </row>
    <row r="241" spans="21:25" x14ac:dyDescent="0.25">
      <c r="U241" s="5"/>
      <c r="V241" s="5"/>
      <c r="W241" s="5"/>
      <c r="X241" s="5"/>
      <c r="Y241" s="5"/>
    </row>
    <row r="242" spans="21:25" x14ac:dyDescent="0.25">
      <c r="U242" s="5"/>
      <c r="V242" s="5"/>
      <c r="W242" s="5"/>
      <c r="X242" s="5"/>
      <c r="Y242" s="5"/>
    </row>
    <row r="243" spans="21:25" x14ac:dyDescent="0.25">
      <c r="U243" s="5"/>
      <c r="V243" s="5"/>
      <c r="W243" s="5"/>
      <c r="X243" s="5"/>
      <c r="Y243" s="5"/>
    </row>
    <row r="244" spans="21:25" x14ac:dyDescent="0.25">
      <c r="U244" s="5"/>
      <c r="V244" s="5"/>
      <c r="W244" s="5"/>
      <c r="X244" s="5"/>
      <c r="Y244" s="5"/>
    </row>
    <row r="245" spans="21:25" x14ac:dyDescent="0.25">
      <c r="U245" s="5"/>
      <c r="V245" s="5"/>
      <c r="W245" s="5"/>
      <c r="X245" s="5"/>
      <c r="Y245" s="5"/>
    </row>
    <row r="246" spans="21:25" x14ac:dyDescent="0.25">
      <c r="U246" s="5"/>
      <c r="V246" s="5"/>
      <c r="W246" s="5"/>
      <c r="X246" s="5"/>
      <c r="Y246" s="5"/>
    </row>
    <row r="247" spans="21:25" x14ac:dyDescent="0.25">
      <c r="U247" s="5"/>
      <c r="V247" s="5"/>
      <c r="W247" s="5"/>
      <c r="X247" s="5"/>
      <c r="Y247" s="5"/>
    </row>
    <row r="248" spans="21:25" x14ac:dyDescent="0.25">
      <c r="U248" s="5"/>
      <c r="V248" s="5"/>
      <c r="W248" s="5"/>
      <c r="X248" s="5"/>
      <c r="Y248" s="5"/>
    </row>
    <row r="249" spans="21:25" x14ac:dyDescent="0.25">
      <c r="U249" s="5"/>
      <c r="V249" s="5"/>
      <c r="W249" s="5"/>
      <c r="X249" s="5"/>
      <c r="Y249" s="5"/>
    </row>
    <row r="250" spans="21:25" x14ac:dyDescent="0.25">
      <c r="U250" s="5"/>
      <c r="V250" s="5"/>
      <c r="W250" s="5"/>
      <c r="X250" s="5"/>
      <c r="Y250" s="5"/>
    </row>
    <row r="251" spans="21:25" x14ac:dyDescent="0.25">
      <c r="U251" s="5"/>
      <c r="V251" s="5"/>
      <c r="W251" s="5"/>
      <c r="X251" s="5"/>
      <c r="Y251" s="5"/>
    </row>
    <row r="252" spans="21:25" x14ac:dyDescent="0.25">
      <c r="U252" s="5"/>
      <c r="V252" s="5"/>
      <c r="W252" s="5"/>
      <c r="X252" s="5"/>
      <c r="Y252" s="5"/>
    </row>
    <row r="253" spans="21:25" x14ac:dyDescent="0.25">
      <c r="U253" s="5"/>
      <c r="V253" s="5"/>
      <c r="W253" s="5"/>
      <c r="X253" s="5"/>
      <c r="Y253" s="5"/>
    </row>
    <row r="254" spans="21:25" x14ac:dyDescent="0.25">
      <c r="U254" s="5"/>
      <c r="V254" s="5"/>
      <c r="W254" s="5"/>
      <c r="X254" s="5"/>
      <c r="Y254" s="5"/>
    </row>
    <row r="255" spans="21:25" x14ac:dyDescent="0.25">
      <c r="U255" s="5"/>
      <c r="V255" s="5"/>
      <c r="W255" s="5"/>
      <c r="X255" s="5"/>
      <c r="Y255" s="5"/>
    </row>
    <row r="256" spans="21:25" x14ac:dyDescent="0.25">
      <c r="U256" s="5"/>
      <c r="V256" s="5"/>
      <c r="W256" s="5"/>
      <c r="X256" s="5"/>
      <c r="Y256" s="5"/>
    </row>
    <row r="257" spans="21:25" x14ac:dyDescent="0.25">
      <c r="U257" s="5"/>
      <c r="V257" s="5"/>
      <c r="W257" s="5"/>
      <c r="X257" s="5"/>
      <c r="Y257" s="5"/>
    </row>
    <row r="258" spans="21:25" x14ac:dyDescent="0.25">
      <c r="U258" s="5"/>
      <c r="V258" s="5"/>
      <c r="W258" s="5"/>
      <c r="X258" s="5"/>
      <c r="Y258" s="5"/>
    </row>
    <row r="259" spans="21:25" x14ac:dyDescent="0.25">
      <c r="U259" s="5"/>
      <c r="V259" s="5"/>
      <c r="W259" s="5"/>
      <c r="X259" s="5"/>
      <c r="Y259" s="5"/>
    </row>
    <row r="260" spans="21:25" x14ac:dyDescent="0.25">
      <c r="U260" s="5"/>
      <c r="V260" s="5"/>
      <c r="W260" s="5"/>
      <c r="X260" s="5"/>
      <c r="Y260" s="5"/>
    </row>
    <row r="261" spans="21:25" x14ac:dyDescent="0.25">
      <c r="U261" s="5"/>
      <c r="V261" s="5"/>
      <c r="W261" s="5"/>
      <c r="X261" s="5"/>
      <c r="Y261" s="5"/>
    </row>
    <row r="262" spans="21:25" x14ac:dyDescent="0.25">
      <c r="U262" s="5"/>
      <c r="V262" s="5"/>
      <c r="W262" s="5"/>
      <c r="X262" s="5"/>
      <c r="Y262" s="5"/>
    </row>
    <row r="263" spans="21:25" x14ac:dyDescent="0.25">
      <c r="U263" s="5"/>
      <c r="V263" s="5"/>
      <c r="W263" s="5"/>
      <c r="X263" s="5"/>
      <c r="Y263" s="5"/>
    </row>
    <row r="264" spans="21:25" x14ac:dyDescent="0.25">
      <c r="U264" s="5"/>
      <c r="V264" s="5"/>
      <c r="W264" s="5"/>
      <c r="X264" s="5"/>
      <c r="Y264" s="5"/>
    </row>
    <row r="265" spans="21:25" x14ac:dyDescent="0.25">
      <c r="U265" s="5"/>
      <c r="V265" s="5"/>
      <c r="W265" s="5"/>
      <c r="X265" s="5"/>
      <c r="Y265" s="5"/>
    </row>
    <row r="266" spans="21:25" x14ac:dyDescent="0.25">
      <c r="U266" s="5"/>
      <c r="V266" s="5"/>
      <c r="W266" s="5"/>
      <c r="X266" s="5"/>
      <c r="Y266" s="5"/>
    </row>
    <row r="267" spans="21:25" x14ac:dyDescent="0.25">
      <c r="U267" s="5"/>
      <c r="V267" s="5"/>
      <c r="W267" s="5"/>
      <c r="X267" s="5"/>
      <c r="Y267" s="5"/>
    </row>
    <row r="268" spans="21:25" x14ac:dyDescent="0.25">
      <c r="U268" s="5"/>
      <c r="V268" s="5"/>
      <c r="W268" s="5"/>
      <c r="X268" s="5"/>
      <c r="Y268" s="5"/>
    </row>
    <row r="269" spans="21:25" x14ac:dyDescent="0.25">
      <c r="U269" s="5"/>
      <c r="V269" s="5"/>
      <c r="W269" s="5"/>
      <c r="X269" s="5"/>
      <c r="Y269" s="5"/>
    </row>
    <row r="270" spans="21:25" x14ac:dyDescent="0.25">
      <c r="U270" s="5"/>
      <c r="V270" s="5"/>
      <c r="W270" s="5"/>
      <c r="X270" s="5"/>
      <c r="Y270" s="5"/>
    </row>
    <row r="271" spans="21:25" x14ac:dyDescent="0.25">
      <c r="U271" s="5"/>
      <c r="V271" s="5"/>
      <c r="W271" s="5"/>
      <c r="X271" s="5"/>
      <c r="Y271" s="5"/>
    </row>
    <row r="272" spans="21:25" x14ac:dyDescent="0.25">
      <c r="U272" s="5"/>
      <c r="V272" s="5"/>
      <c r="W272" s="5"/>
      <c r="X272" s="5"/>
      <c r="Y272" s="5"/>
    </row>
    <row r="273" spans="21:25" x14ac:dyDescent="0.25">
      <c r="U273" s="5"/>
      <c r="V273" s="5"/>
      <c r="W273" s="5"/>
      <c r="X273" s="5"/>
      <c r="Y273" s="5"/>
    </row>
    <row r="274" spans="21:25" x14ac:dyDescent="0.25">
      <c r="U274" s="5"/>
      <c r="V274" s="5"/>
      <c r="W274" s="5"/>
      <c r="X274" s="5"/>
      <c r="Y274" s="5"/>
    </row>
    <row r="275" spans="21:25" x14ac:dyDescent="0.25">
      <c r="U275" s="5"/>
      <c r="V275" s="5"/>
      <c r="W275" s="5"/>
      <c r="X275" s="5"/>
      <c r="Y275" s="5"/>
    </row>
    <row r="276" spans="21:25" x14ac:dyDescent="0.25">
      <c r="U276" s="5"/>
      <c r="V276" s="5"/>
      <c r="W276" s="5"/>
      <c r="X276" s="5"/>
      <c r="Y276" s="5"/>
    </row>
    <row r="277" spans="21:25" x14ac:dyDescent="0.25">
      <c r="U277" s="5"/>
      <c r="V277" s="5"/>
      <c r="W277" s="5"/>
      <c r="X277" s="5"/>
      <c r="Y277" s="5"/>
    </row>
    <row r="278" spans="21:25" x14ac:dyDescent="0.25">
      <c r="U278" s="5"/>
      <c r="V278" s="5"/>
      <c r="W278" s="5"/>
      <c r="X278" s="5"/>
      <c r="Y278" s="5"/>
    </row>
    <row r="279" spans="21:25" x14ac:dyDescent="0.25">
      <c r="U279" s="5"/>
      <c r="V279" s="5"/>
      <c r="W279" s="5"/>
      <c r="X279" s="5"/>
      <c r="Y279" s="5"/>
    </row>
    <row r="280" spans="21:25" x14ac:dyDescent="0.25">
      <c r="U280" s="5"/>
      <c r="V280" s="5"/>
      <c r="W280" s="5"/>
      <c r="X280" s="5"/>
      <c r="Y280" s="5"/>
    </row>
    <row r="281" spans="21:25" x14ac:dyDescent="0.25">
      <c r="U281" s="5"/>
      <c r="V281" s="5"/>
      <c r="W281" s="5"/>
      <c r="X281" s="5"/>
      <c r="Y281" s="5"/>
    </row>
    <row r="282" spans="21:25" x14ac:dyDescent="0.25">
      <c r="U282" s="5"/>
      <c r="V282" s="5"/>
      <c r="W282" s="5"/>
      <c r="X282" s="5"/>
      <c r="Y282" s="5"/>
    </row>
    <row r="283" spans="21:25" x14ac:dyDescent="0.25">
      <c r="U283" s="5"/>
      <c r="V283" s="5"/>
      <c r="W283" s="5"/>
      <c r="X283" s="5"/>
      <c r="Y283" s="5"/>
    </row>
    <row r="284" spans="21:25" x14ac:dyDescent="0.25">
      <c r="U284" s="5"/>
      <c r="V284" s="5"/>
      <c r="W284" s="5"/>
      <c r="X284" s="5"/>
      <c r="Y284" s="5"/>
    </row>
    <row r="285" spans="21:25" x14ac:dyDescent="0.25">
      <c r="U285" s="5"/>
      <c r="V285" s="5"/>
      <c r="W285" s="5"/>
      <c r="X285" s="5"/>
      <c r="Y285" s="5"/>
    </row>
    <row r="286" spans="21:25" x14ac:dyDescent="0.25">
      <c r="U286" s="5"/>
      <c r="V286" s="5"/>
      <c r="W286" s="5"/>
      <c r="X286" s="5"/>
      <c r="Y286" s="5"/>
    </row>
    <row r="287" spans="21:25" x14ac:dyDescent="0.25">
      <c r="U287" s="5"/>
      <c r="V287" s="5"/>
      <c r="W287" s="5"/>
      <c r="X287" s="5"/>
      <c r="Y287" s="5"/>
    </row>
    <row r="288" spans="21:25" x14ac:dyDescent="0.25">
      <c r="U288" s="5"/>
      <c r="V288" s="5"/>
      <c r="W288" s="5"/>
      <c r="X288" s="5"/>
      <c r="Y288" s="5"/>
    </row>
    <row r="289" spans="21:25" x14ac:dyDescent="0.25">
      <c r="U289" s="5"/>
      <c r="V289" s="5"/>
      <c r="W289" s="5"/>
      <c r="X289" s="5"/>
      <c r="Y289" s="5"/>
    </row>
    <row r="290" spans="21:25" x14ac:dyDescent="0.25">
      <c r="U290" s="5"/>
      <c r="V290" s="5"/>
      <c r="W290" s="5"/>
      <c r="X290" s="5"/>
      <c r="Y290" s="5"/>
    </row>
    <row r="291" spans="21:25" x14ac:dyDescent="0.25">
      <c r="U291" s="5"/>
      <c r="V291" s="5"/>
      <c r="W291" s="5"/>
      <c r="X291" s="5"/>
      <c r="Y291" s="5"/>
    </row>
    <row r="292" spans="21:25" x14ac:dyDescent="0.25">
      <c r="U292" s="5"/>
      <c r="V292" s="5"/>
      <c r="W292" s="5"/>
      <c r="X292" s="5"/>
      <c r="Y292" s="5"/>
    </row>
    <row r="293" spans="21:25" x14ac:dyDescent="0.25">
      <c r="U293" s="5"/>
      <c r="V293" s="5"/>
      <c r="W293" s="5"/>
      <c r="X293" s="5"/>
      <c r="Y293" s="5"/>
    </row>
    <row r="294" spans="21:25" x14ac:dyDescent="0.25">
      <c r="U294" s="5"/>
      <c r="V294" s="5"/>
      <c r="W294" s="5"/>
      <c r="X294" s="5"/>
      <c r="Y294" s="5"/>
    </row>
    <row r="295" spans="21:25" x14ac:dyDescent="0.25">
      <c r="U295" s="5"/>
      <c r="V295" s="5"/>
      <c r="W295" s="5"/>
      <c r="X295" s="5"/>
      <c r="Y295" s="5"/>
    </row>
    <row r="296" spans="21:25" x14ac:dyDescent="0.25">
      <c r="U296" s="5"/>
      <c r="V296" s="5"/>
      <c r="W296" s="5"/>
      <c r="X296" s="5"/>
      <c r="Y296" s="5"/>
    </row>
    <row r="297" spans="21:25" x14ac:dyDescent="0.25">
      <c r="U297" s="5"/>
      <c r="V297" s="5"/>
      <c r="W297" s="5"/>
      <c r="X297" s="5"/>
      <c r="Y297" s="5"/>
    </row>
    <row r="298" spans="21:25" x14ac:dyDescent="0.25">
      <c r="U298" s="5"/>
      <c r="V298" s="5"/>
      <c r="W298" s="5"/>
      <c r="X298" s="5"/>
      <c r="Y298" s="5"/>
    </row>
    <row r="299" spans="21:25" x14ac:dyDescent="0.25">
      <c r="U299" s="5"/>
      <c r="V299" s="5"/>
      <c r="W299" s="5"/>
      <c r="X299" s="5"/>
      <c r="Y299" s="5"/>
    </row>
    <row r="300" spans="21:25" x14ac:dyDescent="0.25">
      <c r="U300" s="5"/>
      <c r="V300" s="5"/>
      <c r="W300" s="5"/>
      <c r="X300" s="5"/>
      <c r="Y300" s="5"/>
    </row>
    <row r="301" spans="21:25" x14ac:dyDescent="0.25">
      <c r="U301" s="5"/>
      <c r="V301" s="5"/>
      <c r="W301" s="5"/>
      <c r="X301" s="5"/>
      <c r="Y301" s="5"/>
    </row>
    <row r="302" spans="21:25" x14ac:dyDescent="0.25">
      <c r="U302" s="5"/>
      <c r="V302" s="5"/>
      <c r="W302" s="5"/>
      <c r="X302" s="5"/>
      <c r="Y302" s="5"/>
    </row>
    <row r="303" spans="21:25" x14ac:dyDescent="0.25">
      <c r="U303" s="5"/>
      <c r="V303" s="5"/>
      <c r="W303" s="5"/>
      <c r="X303" s="5"/>
      <c r="Y303" s="5"/>
    </row>
    <row r="304" spans="21:25" x14ac:dyDescent="0.25">
      <c r="U304" s="5"/>
      <c r="V304" s="5"/>
      <c r="W304" s="5"/>
      <c r="X304" s="5"/>
      <c r="Y304" s="5"/>
    </row>
    <row r="305" spans="21:25" x14ac:dyDescent="0.25">
      <c r="U305" s="5"/>
      <c r="V305" s="5"/>
      <c r="W305" s="5"/>
      <c r="X305" s="5"/>
      <c r="Y305" s="5"/>
    </row>
    <row r="306" spans="21:25" x14ac:dyDescent="0.25">
      <c r="U306" s="5"/>
      <c r="V306" s="5"/>
      <c r="W306" s="5"/>
      <c r="X306" s="5"/>
      <c r="Y306" s="5"/>
    </row>
    <row r="307" spans="21:25" x14ac:dyDescent="0.25">
      <c r="U307" s="5"/>
      <c r="V307" s="5"/>
      <c r="W307" s="5"/>
      <c r="X307" s="5"/>
      <c r="Y307" s="5"/>
    </row>
    <row r="308" spans="21:25" x14ac:dyDescent="0.25">
      <c r="U308" s="5"/>
      <c r="V308" s="5"/>
      <c r="W308" s="5"/>
      <c r="X308" s="5"/>
      <c r="Y308" s="5"/>
    </row>
    <row r="309" spans="21:25" x14ac:dyDescent="0.25">
      <c r="U309" s="5"/>
      <c r="V309" s="5"/>
      <c r="W309" s="5"/>
      <c r="X309" s="5"/>
      <c r="Y309" s="5"/>
    </row>
    <row r="310" spans="21:25" x14ac:dyDescent="0.25">
      <c r="U310" s="5"/>
      <c r="V310" s="5"/>
      <c r="W310" s="5"/>
      <c r="X310" s="5"/>
      <c r="Y310" s="5"/>
    </row>
    <row r="311" spans="21:25" x14ac:dyDescent="0.25">
      <c r="U311" s="5"/>
      <c r="V311" s="5"/>
      <c r="W311" s="5"/>
      <c r="X311" s="5"/>
      <c r="Y311" s="5"/>
    </row>
    <row r="312" spans="21:25" x14ac:dyDescent="0.25">
      <c r="U312" s="5"/>
      <c r="V312" s="5"/>
      <c r="W312" s="5"/>
      <c r="X312" s="5"/>
      <c r="Y312" s="5"/>
    </row>
    <row r="313" spans="21:25" x14ac:dyDescent="0.25">
      <c r="U313" s="5"/>
      <c r="V313" s="5"/>
      <c r="W313" s="5"/>
      <c r="X313" s="5"/>
      <c r="Y313" s="5"/>
    </row>
    <row r="314" spans="21:25" x14ac:dyDescent="0.25">
      <c r="U314" s="5"/>
      <c r="V314" s="5"/>
      <c r="W314" s="5"/>
      <c r="X314" s="5"/>
      <c r="Y314" s="5"/>
    </row>
    <row r="315" spans="21:25" x14ac:dyDescent="0.25">
      <c r="U315" s="5"/>
      <c r="V315" s="5"/>
      <c r="W315" s="5"/>
      <c r="X315" s="5"/>
      <c r="Y315" s="5"/>
    </row>
    <row r="316" spans="21:25" x14ac:dyDescent="0.25">
      <c r="U316" s="5"/>
      <c r="V316" s="5"/>
      <c r="W316" s="5"/>
      <c r="X316" s="5"/>
      <c r="Y316" s="5"/>
    </row>
    <row r="317" spans="21:25" x14ac:dyDescent="0.25">
      <c r="U317" s="5"/>
      <c r="V317" s="5"/>
      <c r="W317" s="5"/>
      <c r="X317" s="5"/>
      <c r="Y317" s="5"/>
    </row>
    <row r="318" spans="21:25" x14ac:dyDescent="0.25">
      <c r="U318" s="5"/>
      <c r="V318" s="5"/>
      <c r="W318" s="5"/>
      <c r="X318" s="5"/>
      <c r="Y318" s="5"/>
    </row>
    <row r="319" spans="21:25" x14ac:dyDescent="0.25">
      <c r="U319" s="5"/>
      <c r="V319" s="5"/>
      <c r="W319" s="5"/>
      <c r="X319" s="5"/>
      <c r="Y319" s="5"/>
    </row>
    <row r="320" spans="21:25" x14ac:dyDescent="0.25">
      <c r="U320" s="5"/>
      <c r="V320" s="5"/>
      <c r="W320" s="5"/>
      <c r="X320" s="5"/>
      <c r="Y320" s="5"/>
    </row>
    <row r="321" spans="21:25" x14ac:dyDescent="0.25">
      <c r="U321" s="5"/>
      <c r="V321" s="5"/>
      <c r="W321" s="5"/>
      <c r="X321" s="5"/>
      <c r="Y321" s="5"/>
    </row>
    <row r="322" spans="21:25" x14ac:dyDescent="0.25">
      <c r="U322" s="5"/>
      <c r="V322" s="5"/>
      <c r="W322" s="5"/>
      <c r="X322" s="5"/>
      <c r="Y322" s="5"/>
    </row>
    <row r="323" spans="21:25" x14ac:dyDescent="0.25">
      <c r="U323" s="5"/>
      <c r="V323" s="5"/>
      <c r="W323" s="5"/>
      <c r="X323" s="5"/>
      <c r="Y323" s="5"/>
    </row>
    <row r="324" spans="21:25" x14ac:dyDescent="0.25">
      <c r="U324" s="5"/>
      <c r="V324" s="5"/>
      <c r="W324" s="5"/>
      <c r="X324" s="5"/>
      <c r="Y324" s="5"/>
    </row>
    <row r="325" spans="21:25" x14ac:dyDescent="0.25">
      <c r="U325" s="5"/>
      <c r="V325" s="5"/>
      <c r="W325" s="5"/>
      <c r="X325" s="5"/>
      <c r="Y325" s="5"/>
    </row>
    <row r="326" spans="21:25" x14ac:dyDescent="0.25">
      <c r="U326" s="5"/>
      <c r="V326" s="5"/>
      <c r="W326" s="5"/>
      <c r="X326" s="5"/>
      <c r="Y326" s="5"/>
    </row>
    <row r="327" spans="21:25" x14ac:dyDescent="0.25">
      <c r="U327" s="5"/>
      <c r="V327" s="5"/>
      <c r="W327" s="5"/>
      <c r="X327" s="5"/>
      <c r="Y327" s="5"/>
    </row>
    <row r="328" spans="21:25" x14ac:dyDescent="0.25">
      <c r="U328" s="5"/>
      <c r="V328" s="5"/>
      <c r="W328" s="5"/>
      <c r="X328" s="5"/>
      <c r="Y328" s="5"/>
    </row>
    <row r="329" spans="21:25" x14ac:dyDescent="0.25">
      <c r="U329" s="5"/>
      <c r="V329" s="5"/>
      <c r="W329" s="5"/>
      <c r="X329" s="5"/>
      <c r="Y329" s="5"/>
    </row>
    <row r="330" spans="21:25" x14ac:dyDescent="0.25">
      <c r="U330" s="5"/>
      <c r="V330" s="5"/>
      <c r="W330" s="5"/>
      <c r="X330" s="5"/>
      <c r="Y330" s="5"/>
    </row>
    <row r="331" spans="21:25" x14ac:dyDescent="0.25">
      <c r="U331" s="5"/>
      <c r="V331" s="5"/>
      <c r="W331" s="5"/>
      <c r="X331" s="5"/>
      <c r="Y331" s="5"/>
    </row>
    <row r="332" spans="21:25" x14ac:dyDescent="0.25">
      <c r="U332" s="5"/>
      <c r="V332" s="5"/>
      <c r="W332" s="5"/>
      <c r="X332" s="5"/>
      <c r="Y332" s="5"/>
    </row>
    <row r="333" spans="21:25" x14ac:dyDescent="0.25">
      <c r="U333" s="5"/>
      <c r="V333" s="5"/>
      <c r="W333" s="5"/>
      <c r="X333" s="5"/>
      <c r="Y333" s="5"/>
    </row>
    <row r="334" spans="21:25" x14ac:dyDescent="0.25">
      <c r="U334" s="5"/>
      <c r="V334" s="5"/>
      <c r="W334" s="5"/>
      <c r="X334" s="5"/>
      <c r="Y334" s="5"/>
    </row>
    <row r="335" spans="21:25" x14ac:dyDescent="0.25">
      <c r="U335" s="5"/>
      <c r="V335" s="5"/>
      <c r="W335" s="5"/>
      <c r="X335" s="5"/>
      <c r="Y335" s="5"/>
    </row>
    <row r="336" spans="21:25" x14ac:dyDescent="0.25">
      <c r="U336" s="5"/>
      <c r="V336" s="5"/>
      <c r="W336" s="5"/>
      <c r="X336" s="5"/>
      <c r="Y336" s="5"/>
    </row>
    <row r="337" spans="21:25" x14ac:dyDescent="0.25">
      <c r="U337" s="5"/>
      <c r="V337" s="5"/>
      <c r="W337" s="5"/>
      <c r="X337" s="5"/>
      <c r="Y337" s="5"/>
    </row>
    <row r="338" spans="21:25" x14ac:dyDescent="0.25">
      <c r="U338" s="5"/>
      <c r="V338" s="5"/>
      <c r="W338" s="5"/>
      <c r="X338" s="5"/>
      <c r="Y338" s="5"/>
    </row>
    <row r="339" spans="21:25" x14ac:dyDescent="0.25">
      <c r="U339" s="5"/>
      <c r="V339" s="5"/>
      <c r="W339" s="5"/>
      <c r="X339" s="5"/>
      <c r="Y339" s="5"/>
    </row>
    <row r="340" spans="21:25" x14ac:dyDescent="0.25">
      <c r="U340" s="5"/>
      <c r="V340" s="5"/>
      <c r="W340" s="5"/>
      <c r="X340" s="5"/>
      <c r="Y340" s="5"/>
    </row>
    <row r="341" spans="21:25" x14ac:dyDescent="0.25">
      <c r="U341" s="5"/>
      <c r="V341" s="5"/>
      <c r="W341" s="5"/>
      <c r="X341" s="5"/>
      <c r="Y341" s="5"/>
    </row>
    <row r="342" spans="21:25" x14ac:dyDescent="0.25">
      <c r="U342" s="5"/>
      <c r="V342" s="5"/>
      <c r="W342" s="5"/>
      <c r="X342" s="5"/>
      <c r="Y342" s="5"/>
    </row>
    <row r="343" spans="21:25" x14ac:dyDescent="0.25">
      <c r="U343" s="5"/>
      <c r="V343" s="5"/>
      <c r="W343" s="5"/>
      <c r="X343" s="5"/>
      <c r="Y343" s="5"/>
    </row>
    <row r="344" spans="21:25" x14ac:dyDescent="0.25">
      <c r="U344" s="5"/>
      <c r="V344" s="5"/>
      <c r="W344" s="5"/>
      <c r="X344" s="5"/>
      <c r="Y344" s="5"/>
    </row>
    <row r="345" spans="21:25" x14ac:dyDescent="0.25">
      <c r="U345" s="5"/>
      <c r="V345" s="5"/>
      <c r="W345" s="5"/>
      <c r="X345" s="5"/>
      <c r="Y345" s="5"/>
    </row>
    <row r="346" spans="21:25" x14ac:dyDescent="0.25">
      <c r="U346" s="5"/>
      <c r="V346" s="5"/>
      <c r="W346" s="5"/>
      <c r="X346" s="5"/>
      <c r="Y346" s="5"/>
    </row>
    <row r="347" spans="21:25" x14ac:dyDescent="0.25">
      <c r="U347" s="5"/>
      <c r="V347" s="5"/>
      <c r="W347" s="5"/>
      <c r="X347" s="5"/>
      <c r="Y347" s="5"/>
    </row>
    <row r="348" spans="21:25" x14ac:dyDescent="0.25">
      <c r="U348" s="5"/>
      <c r="V348" s="5"/>
      <c r="W348" s="5"/>
      <c r="X348" s="5"/>
      <c r="Y348" s="5"/>
    </row>
    <row r="349" spans="21:25" x14ac:dyDescent="0.25">
      <c r="U349" s="5"/>
      <c r="V349" s="5"/>
      <c r="W349" s="5"/>
      <c r="X349" s="5"/>
      <c r="Y349" s="5"/>
    </row>
    <row r="350" spans="21:25" x14ac:dyDescent="0.25">
      <c r="U350" s="5"/>
      <c r="V350" s="5"/>
      <c r="W350" s="5"/>
      <c r="X350" s="5"/>
      <c r="Y350" s="5"/>
    </row>
    <row r="351" spans="21:25" x14ac:dyDescent="0.25">
      <c r="U351" s="5"/>
      <c r="V351" s="5"/>
      <c r="W351" s="5"/>
      <c r="X351" s="5"/>
      <c r="Y351" s="5"/>
    </row>
    <row r="352" spans="21:25" x14ac:dyDescent="0.25">
      <c r="U352" s="5"/>
      <c r="V352" s="5"/>
      <c r="W352" s="5"/>
      <c r="X352" s="5"/>
      <c r="Y352" s="5"/>
    </row>
    <row r="353" spans="21:25" x14ac:dyDescent="0.25">
      <c r="U353" s="5"/>
      <c r="V353" s="5"/>
      <c r="W353" s="5"/>
      <c r="X353" s="5"/>
      <c r="Y353" s="5"/>
    </row>
    <row r="354" spans="21:25" x14ac:dyDescent="0.25">
      <c r="U354" s="5"/>
      <c r="V354" s="5"/>
      <c r="W354" s="5"/>
      <c r="X354" s="5"/>
      <c r="Y354" s="5"/>
    </row>
    <row r="355" spans="21:25" x14ac:dyDescent="0.25">
      <c r="U355" s="5"/>
      <c r="V355" s="5"/>
      <c r="W355" s="5"/>
      <c r="X355" s="5"/>
      <c r="Y355" s="5"/>
    </row>
    <row r="356" spans="21:25" x14ac:dyDescent="0.25">
      <c r="U356" s="5"/>
      <c r="V356" s="5"/>
      <c r="W356" s="5"/>
      <c r="X356" s="5"/>
      <c r="Y356" s="5"/>
    </row>
    <row r="357" spans="21:25" x14ac:dyDescent="0.25">
      <c r="U357" s="5"/>
      <c r="V357" s="5"/>
      <c r="W357" s="5"/>
      <c r="X357" s="5"/>
      <c r="Y357" s="5"/>
    </row>
    <row r="358" spans="21:25" x14ac:dyDescent="0.25">
      <c r="U358" s="5"/>
      <c r="V358" s="5"/>
      <c r="W358" s="5"/>
      <c r="X358" s="5"/>
      <c r="Y358" s="5"/>
    </row>
    <row r="359" spans="21:25" x14ac:dyDescent="0.25">
      <c r="U359" s="5"/>
      <c r="V359" s="5"/>
      <c r="W359" s="5"/>
      <c r="X359" s="5"/>
      <c r="Y359" s="5"/>
    </row>
    <row r="360" spans="21:25" x14ac:dyDescent="0.25">
      <c r="U360" s="5"/>
      <c r="V360" s="5"/>
      <c r="W360" s="5"/>
      <c r="X360" s="5"/>
      <c r="Y360" s="5"/>
    </row>
    <row r="361" spans="21:25" x14ac:dyDescent="0.25">
      <c r="U361" s="5"/>
      <c r="V361" s="5"/>
      <c r="W361" s="5"/>
      <c r="X361" s="5"/>
      <c r="Y361" s="5"/>
    </row>
    <row r="362" spans="21:25" x14ac:dyDescent="0.25">
      <c r="U362" s="5"/>
      <c r="V362" s="5"/>
      <c r="W362" s="5"/>
      <c r="X362" s="5"/>
      <c r="Y362" s="5"/>
    </row>
    <row r="363" spans="21:25" x14ac:dyDescent="0.25">
      <c r="U363" s="5"/>
      <c r="V363" s="5"/>
      <c r="W363" s="5"/>
      <c r="X363" s="5"/>
      <c r="Y363" s="5"/>
    </row>
    <row r="364" spans="21:25" x14ac:dyDescent="0.25">
      <c r="U364" s="5"/>
      <c r="V364" s="5"/>
      <c r="W364" s="5"/>
      <c r="X364" s="5"/>
      <c r="Y364" s="5"/>
    </row>
    <row r="365" spans="21:25" x14ac:dyDescent="0.25">
      <c r="U365" s="5"/>
      <c r="V365" s="5"/>
      <c r="W365" s="5"/>
      <c r="X365" s="5"/>
      <c r="Y365" s="5"/>
    </row>
    <row r="366" spans="21:25" x14ac:dyDescent="0.25">
      <c r="U366" s="5"/>
      <c r="V366" s="5"/>
      <c r="W366" s="5"/>
      <c r="X366" s="5"/>
      <c r="Y366" s="5"/>
    </row>
    <row r="367" spans="21:25" x14ac:dyDescent="0.25">
      <c r="U367" s="5"/>
      <c r="V367" s="5"/>
      <c r="W367" s="5"/>
      <c r="X367" s="5"/>
      <c r="Y367" s="5"/>
    </row>
    <row r="368" spans="21:25" x14ac:dyDescent="0.25">
      <c r="U368" s="5"/>
      <c r="V368" s="5"/>
      <c r="W368" s="5"/>
      <c r="X368" s="5"/>
      <c r="Y368" s="5"/>
    </row>
    <row r="369" spans="21:25" x14ac:dyDescent="0.25">
      <c r="U369" s="5"/>
      <c r="V369" s="5"/>
      <c r="W369" s="5"/>
      <c r="X369" s="5"/>
      <c r="Y369" s="5"/>
    </row>
    <row r="370" spans="21:25" x14ac:dyDescent="0.25">
      <c r="U370" s="5"/>
      <c r="V370" s="5"/>
      <c r="W370" s="5"/>
      <c r="X370" s="5"/>
      <c r="Y370" s="5"/>
    </row>
    <row r="371" spans="21:25" x14ac:dyDescent="0.25">
      <c r="U371" s="5"/>
      <c r="V371" s="5"/>
      <c r="W371" s="5"/>
      <c r="X371" s="5"/>
      <c r="Y371" s="5"/>
    </row>
    <row r="372" spans="21:25" x14ac:dyDescent="0.25">
      <c r="U372" s="5"/>
      <c r="V372" s="5"/>
      <c r="W372" s="5"/>
      <c r="X372" s="5"/>
      <c r="Y372" s="5"/>
    </row>
    <row r="373" spans="21:25" x14ac:dyDescent="0.25">
      <c r="U373" s="5"/>
      <c r="V373" s="5"/>
      <c r="W373" s="5"/>
      <c r="X373" s="5"/>
      <c r="Y373" s="5"/>
    </row>
    <row r="374" spans="21:25" x14ac:dyDescent="0.25">
      <c r="U374" s="5"/>
      <c r="V374" s="5"/>
      <c r="W374" s="5"/>
      <c r="X374" s="5"/>
      <c r="Y374" s="5"/>
    </row>
    <row r="375" spans="21:25" x14ac:dyDescent="0.25">
      <c r="U375" s="5"/>
      <c r="V375" s="5"/>
      <c r="W375" s="5"/>
      <c r="X375" s="5"/>
      <c r="Y375" s="5"/>
    </row>
    <row r="376" spans="21:25" x14ac:dyDescent="0.25">
      <c r="U376" s="5"/>
      <c r="V376" s="5"/>
      <c r="W376" s="5"/>
      <c r="X376" s="5"/>
      <c r="Y376" s="5"/>
    </row>
    <row r="377" spans="21:25" x14ac:dyDescent="0.25">
      <c r="U377" s="5"/>
      <c r="V377" s="5"/>
      <c r="W377" s="5"/>
      <c r="X377" s="5"/>
      <c r="Y377" s="5"/>
    </row>
    <row r="378" spans="21:25" x14ac:dyDescent="0.25">
      <c r="U378" s="5"/>
      <c r="V378" s="5"/>
      <c r="W378" s="5"/>
      <c r="X378" s="5"/>
      <c r="Y378" s="5"/>
    </row>
    <row r="379" spans="21:25" x14ac:dyDescent="0.25">
      <c r="U379" s="5"/>
      <c r="V379" s="5"/>
      <c r="W379" s="5"/>
      <c r="X379" s="5"/>
      <c r="Y379" s="5"/>
    </row>
    <row r="380" spans="21:25" x14ac:dyDescent="0.25">
      <c r="U380" s="5"/>
      <c r="V380" s="5"/>
      <c r="W380" s="5"/>
      <c r="X380" s="5"/>
      <c r="Y380" s="5"/>
    </row>
    <row r="381" spans="21:25" x14ac:dyDescent="0.25">
      <c r="U381" s="5"/>
      <c r="V381" s="5"/>
      <c r="W381" s="5"/>
      <c r="X381" s="5"/>
      <c r="Y381" s="5"/>
    </row>
    <row r="382" spans="21:25" x14ac:dyDescent="0.25">
      <c r="U382" s="5"/>
      <c r="V382" s="5"/>
      <c r="W382" s="5"/>
      <c r="X382" s="5"/>
      <c r="Y382" s="5"/>
    </row>
    <row r="383" spans="21:25" x14ac:dyDescent="0.25">
      <c r="U383" s="5"/>
      <c r="V383" s="5"/>
      <c r="W383" s="5"/>
      <c r="X383" s="5"/>
      <c r="Y383" s="5"/>
    </row>
    <row r="384" spans="21:25" x14ac:dyDescent="0.25">
      <c r="U384" s="5"/>
      <c r="V384" s="5"/>
      <c r="W384" s="5"/>
      <c r="X384" s="5"/>
      <c r="Y384" s="5"/>
    </row>
    <row r="385" spans="21:25" x14ac:dyDescent="0.25">
      <c r="U385" s="5"/>
      <c r="V385" s="5"/>
      <c r="W385" s="5"/>
      <c r="X385" s="5"/>
      <c r="Y385" s="5"/>
    </row>
    <row r="386" spans="21:25" x14ac:dyDescent="0.25">
      <c r="U386" s="5"/>
      <c r="V386" s="5"/>
      <c r="W386" s="5"/>
      <c r="X386" s="5"/>
      <c r="Y386" s="5"/>
    </row>
    <row r="387" spans="21:25" x14ac:dyDescent="0.25">
      <c r="U387" s="5"/>
      <c r="V387" s="5"/>
      <c r="W387" s="5"/>
      <c r="X387" s="5"/>
      <c r="Y387" s="5"/>
    </row>
    <row r="388" spans="21:25" x14ac:dyDescent="0.25">
      <c r="U388" s="5"/>
      <c r="V388" s="5"/>
      <c r="W388" s="5"/>
      <c r="X388" s="5"/>
      <c r="Y388" s="5"/>
    </row>
    <row r="389" spans="21:25" x14ac:dyDescent="0.25">
      <c r="U389" s="5"/>
      <c r="V389" s="5"/>
      <c r="W389" s="5"/>
      <c r="X389" s="5"/>
      <c r="Y389" s="5"/>
    </row>
    <row r="390" spans="21:25" x14ac:dyDescent="0.25">
      <c r="U390" s="5"/>
      <c r="V390" s="5"/>
      <c r="W390" s="5"/>
      <c r="X390" s="5"/>
      <c r="Y390" s="5"/>
    </row>
    <row r="391" spans="21:25" x14ac:dyDescent="0.25">
      <c r="U391" s="5"/>
      <c r="V391" s="5"/>
      <c r="W391" s="5"/>
      <c r="X391" s="5"/>
      <c r="Y391" s="5"/>
    </row>
    <row r="392" spans="21:25" x14ac:dyDescent="0.25">
      <c r="U392" s="5"/>
      <c r="V392" s="5"/>
      <c r="W392" s="5"/>
      <c r="X392" s="5"/>
      <c r="Y392" s="5"/>
    </row>
    <row r="393" spans="21:25" x14ac:dyDescent="0.25">
      <c r="U393" s="5"/>
      <c r="V393" s="5"/>
      <c r="W393" s="5"/>
      <c r="X393" s="5"/>
      <c r="Y393" s="5"/>
    </row>
    <row r="394" spans="21:25" x14ac:dyDescent="0.25">
      <c r="U394" s="5"/>
      <c r="V394" s="5"/>
      <c r="W394" s="5"/>
      <c r="X394" s="5"/>
      <c r="Y394" s="5"/>
    </row>
    <row r="395" spans="21:25" x14ac:dyDescent="0.25">
      <c r="U395" s="5"/>
      <c r="V395" s="5"/>
      <c r="W395" s="5"/>
      <c r="X395" s="5"/>
      <c r="Y395" s="5"/>
    </row>
    <row r="396" spans="21:25" x14ac:dyDescent="0.25">
      <c r="U396" s="5"/>
      <c r="V396" s="5"/>
      <c r="W396" s="5"/>
      <c r="X396" s="5"/>
      <c r="Y396" s="5"/>
    </row>
    <row r="397" spans="21:25" x14ac:dyDescent="0.25">
      <c r="U397" s="5"/>
      <c r="V397" s="5"/>
      <c r="W397" s="5"/>
      <c r="X397" s="5"/>
      <c r="Y397" s="5"/>
    </row>
    <row r="398" spans="21:25" x14ac:dyDescent="0.25">
      <c r="U398" s="5"/>
      <c r="V398" s="5"/>
      <c r="W398" s="5"/>
      <c r="X398" s="5"/>
      <c r="Y398" s="5"/>
    </row>
    <row r="399" spans="21:25" x14ac:dyDescent="0.25">
      <c r="U399" s="5"/>
      <c r="V399" s="5"/>
      <c r="W399" s="5"/>
      <c r="X399" s="5"/>
      <c r="Y399" s="5"/>
    </row>
    <row r="400" spans="21:25" x14ac:dyDescent="0.25">
      <c r="U400" s="5"/>
      <c r="V400" s="5"/>
      <c r="W400" s="5"/>
      <c r="X400" s="5"/>
      <c r="Y400" s="5"/>
    </row>
    <row r="401" spans="21:25" x14ac:dyDescent="0.25">
      <c r="U401" s="5"/>
      <c r="V401" s="5"/>
      <c r="W401" s="5"/>
      <c r="X401" s="5"/>
      <c r="Y401" s="5"/>
    </row>
    <row r="402" spans="21:25" x14ac:dyDescent="0.25">
      <c r="U402" s="5"/>
      <c r="V402" s="5"/>
      <c r="W402" s="5"/>
      <c r="X402" s="5"/>
      <c r="Y402" s="5"/>
    </row>
    <row r="403" spans="21:25" x14ac:dyDescent="0.25">
      <c r="U403" s="5"/>
      <c r="V403" s="5"/>
      <c r="W403" s="5"/>
      <c r="X403" s="5"/>
      <c r="Y403" s="5"/>
    </row>
    <row r="404" spans="21:25" x14ac:dyDescent="0.25">
      <c r="U404" s="5"/>
      <c r="V404" s="5"/>
      <c r="W404" s="5"/>
      <c r="X404" s="5"/>
      <c r="Y404" s="5"/>
    </row>
    <row r="405" spans="21:25" x14ac:dyDescent="0.25">
      <c r="U405" s="5"/>
      <c r="V405" s="5"/>
      <c r="W405" s="5"/>
      <c r="X405" s="5"/>
      <c r="Y405" s="5"/>
    </row>
    <row r="406" spans="21:25" x14ac:dyDescent="0.25">
      <c r="U406" s="5"/>
      <c r="V406" s="5"/>
      <c r="W406" s="5"/>
      <c r="X406" s="5"/>
      <c r="Y406" s="5"/>
    </row>
    <row r="407" spans="21:25" x14ac:dyDescent="0.25">
      <c r="U407" s="5"/>
      <c r="V407" s="5"/>
      <c r="W407" s="5"/>
      <c r="X407" s="5"/>
      <c r="Y407" s="5"/>
    </row>
    <row r="408" spans="21:25" x14ac:dyDescent="0.25">
      <c r="U408" s="5"/>
      <c r="V408" s="5"/>
      <c r="W408" s="5"/>
      <c r="X408" s="5"/>
      <c r="Y408" s="5"/>
    </row>
    <row r="409" spans="21:25" x14ac:dyDescent="0.25">
      <c r="U409" s="5"/>
      <c r="V409" s="5"/>
      <c r="W409" s="5"/>
      <c r="X409" s="5"/>
      <c r="Y409" s="5"/>
    </row>
    <row r="410" spans="21:25" x14ac:dyDescent="0.25">
      <c r="U410" s="5"/>
      <c r="V410" s="5"/>
      <c r="W410" s="5"/>
      <c r="X410" s="5"/>
      <c r="Y410" s="5"/>
    </row>
    <row r="411" spans="21:25" x14ac:dyDescent="0.25">
      <c r="U411" s="5"/>
      <c r="V411" s="5"/>
      <c r="W411" s="5"/>
      <c r="X411" s="5"/>
      <c r="Y411" s="5"/>
    </row>
    <row r="412" spans="21:25" x14ac:dyDescent="0.25">
      <c r="U412" s="5"/>
      <c r="V412" s="5"/>
      <c r="W412" s="5"/>
      <c r="X412" s="5"/>
      <c r="Y412" s="5"/>
    </row>
    <row r="413" spans="21:25" x14ac:dyDescent="0.25">
      <c r="U413" s="5"/>
      <c r="V413" s="5"/>
      <c r="W413" s="5"/>
      <c r="X413" s="5"/>
      <c r="Y413" s="5"/>
    </row>
    <row r="414" spans="21:25" x14ac:dyDescent="0.25">
      <c r="U414" s="5"/>
      <c r="V414" s="5"/>
      <c r="W414" s="5"/>
      <c r="X414" s="5"/>
      <c r="Y414" s="5"/>
    </row>
    <row r="415" spans="21:25" x14ac:dyDescent="0.25">
      <c r="U415" s="5"/>
      <c r="V415" s="5"/>
      <c r="W415" s="5"/>
      <c r="X415" s="5"/>
      <c r="Y415" s="5"/>
    </row>
    <row r="416" spans="21:25" x14ac:dyDescent="0.25">
      <c r="U416" s="5"/>
      <c r="V416" s="5"/>
      <c r="W416" s="5"/>
      <c r="X416" s="5"/>
      <c r="Y416" s="5"/>
    </row>
    <row r="417" spans="21:25" x14ac:dyDescent="0.25">
      <c r="U417" s="5"/>
      <c r="V417" s="5"/>
      <c r="W417" s="5"/>
      <c r="X417" s="5"/>
      <c r="Y417" s="5"/>
    </row>
    <row r="418" spans="21:25" x14ac:dyDescent="0.25">
      <c r="U418" s="5"/>
      <c r="V418" s="5"/>
      <c r="W418" s="5"/>
      <c r="X418" s="5"/>
      <c r="Y418" s="5"/>
    </row>
    <row r="419" spans="21:25" x14ac:dyDescent="0.25">
      <c r="U419" s="5"/>
      <c r="V419" s="5"/>
      <c r="W419" s="5"/>
      <c r="X419" s="5"/>
      <c r="Y419" s="5"/>
    </row>
    <row r="420" spans="21:25" x14ac:dyDescent="0.25">
      <c r="U420" s="5"/>
      <c r="V420" s="5"/>
      <c r="W420" s="5"/>
      <c r="X420" s="5"/>
      <c r="Y420" s="5"/>
    </row>
    <row r="421" spans="21:25" x14ac:dyDescent="0.25">
      <c r="U421" s="5"/>
      <c r="V421" s="5"/>
      <c r="W421" s="5"/>
      <c r="X421" s="5"/>
      <c r="Y421" s="5"/>
    </row>
    <row r="422" spans="21:25" x14ac:dyDescent="0.25">
      <c r="U422" s="5"/>
      <c r="V422" s="5"/>
      <c r="W422" s="5"/>
      <c r="X422" s="5"/>
      <c r="Y422" s="5"/>
    </row>
    <row r="423" spans="21:25" x14ac:dyDescent="0.25">
      <c r="U423" s="5"/>
      <c r="V423" s="5"/>
      <c r="W423" s="5"/>
      <c r="X423" s="5"/>
      <c r="Y423" s="5"/>
    </row>
    <row r="424" spans="21:25" x14ac:dyDescent="0.25">
      <c r="U424" s="5"/>
      <c r="V424" s="5"/>
      <c r="W424" s="5"/>
      <c r="X424" s="5"/>
      <c r="Y424" s="5"/>
    </row>
    <row r="425" spans="21:25" x14ac:dyDescent="0.25">
      <c r="U425" s="5"/>
      <c r="V425" s="5"/>
      <c r="W425" s="5"/>
      <c r="X425" s="5"/>
      <c r="Y425" s="5"/>
    </row>
    <row r="426" spans="21:25" x14ac:dyDescent="0.25">
      <c r="U426" s="5"/>
      <c r="V426" s="5"/>
      <c r="W426" s="5"/>
      <c r="X426" s="5"/>
      <c r="Y426" s="5"/>
    </row>
    <row r="427" spans="21:25" x14ac:dyDescent="0.25">
      <c r="U427" s="5"/>
      <c r="V427" s="5"/>
      <c r="W427" s="5"/>
      <c r="X427" s="5"/>
      <c r="Y427" s="5"/>
    </row>
    <row r="428" spans="21:25" x14ac:dyDescent="0.25">
      <c r="U428" s="5"/>
      <c r="V428" s="5"/>
      <c r="W428" s="5"/>
      <c r="X428" s="5"/>
      <c r="Y428" s="5"/>
    </row>
    <row r="429" spans="21:25" x14ac:dyDescent="0.25">
      <c r="U429" s="5"/>
      <c r="V429" s="5"/>
      <c r="W429" s="5"/>
      <c r="X429" s="5"/>
      <c r="Y429" s="5"/>
    </row>
    <row r="430" spans="21:25" x14ac:dyDescent="0.25">
      <c r="U430" s="5"/>
      <c r="V430" s="5"/>
      <c r="W430" s="5"/>
      <c r="X430" s="5"/>
      <c r="Y430" s="5"/>
    </row>
    <row r="431" spans="21:25" x14ac:dyDescent="0.25">
      <c r="U431" s="5"/>
      <c r="V431" s="5"/>
      <c r="W431" s="5"/>
      <c r="X431" s="5"/>
      <c r="Y431" s="5"/>
    </row>
    <row r="432" spans="21:25" x14ac:dyDescent="0.25">
      <c r="U432" s="5"/>
      <c r="V432" s="5"/>
      <c r="W432" s="5"/>
      <c r="X432" s="5"/>
      <c r="Y432" s="5"/>
    </row>
    <row r="433" spans="21:25" x14ac:dyDescent="0.25">
      <c r="U433" s="5"/>
      <c r="V433" s="5"/>
      <c r="W433" s="5"/>
      <c r="X433" s="5"/>
      <c r="Y433" s="5"/>
    </row>
    <row r="434" spans="21:25" x14ac:dyDescent="0.25">
      <c r="U434" s="5"/>
      <c r="V434" s="5"/>
      <c r="W434" s="5"/>
      <c r="X434" s="5"/>
      <c r="Y434" s="5"/>
    </row>
    <row r="435" spans="21:25" x14ac:dyDescent="0.25">
      <c r="U435" s="5"/>
      <c r="V435" s="5"/>
      <c r="W435" s="5"/>
      <c r="X435" s="5"/>
      <c r="Y435" s="5"/>
    </row>
    <row r="436" spans="21:25" x14ac:dyDescent="0.25">
      <c r="U436" s="5"/>
      <c r="V436" s="5"/>
      <c r="W436" s="5"/>
      <c r="X436" s="5"/>
      <c r="Y436" s="5"/>
    </row>
    <row r="437" spans="21:25" x14ac:dyDescent="0.25">
      <c r="U437" s="5"/>
      <c r="V437" s="5"/>
      <c r="W437" s="5"/>
      <c r="X437" s="5"/>
      <c r="Y437" s="5"/>
    </row>
    <row r="438" spans="21:25" x14ac:dyDescent="0.25">
      <c r="U438" s="5"/>
      <c r="V438" s="5"/>
      <c r="W438" s="5"/>
      <c r="X438" s="5"/>
      <c r="Y438" s="5"/>
    </row>
    <row r="439" spans="21:25" x14ac:dyDescent="0.25">
      <c r="U439" s="5"/>
      <c r="V439" s="5"/>
      <c r="W439" s="5"/>
      <c r="X439" s="5"/>
      <c r="Y439" s="5"/>
    </row>
    <row r="440" spans="21:25" x14ac:dyDescent="0.25">
      <c r="U440" s="5"/>
      <c r="V440" s="5"/>
      <c r="W440" s="5"/>
      <c r="X440" s="5"/>
      <c r="Y440" s="5"/>
    </row>
    <row r="441" spans="21:25" x14ac:dyDescent="0.25">
      <c r="U441" s="5"/>
      <c r="V441" s="5"/>
      <c r="W441" s="5"/>
      <c r="X441" s="5"/>
      <c r="Y441" s="5"/>
    </row>
    <row r="442" spans="21:25" x14ac:dyDescent="0.25">
      <c r="U442" s="5"/>
      <c r="V442" s="5"/>
      <c r="W442" s="5"/>
      <c r="X442" s="5"/>
      <c r="Y442" s="5"/>
    </row>
    <row r="443" spans="21:25" x14ac:dyDescent="0.25">
      <c r="U443" s="5"/>
      <c r="V443" s="5"/>
      <c r="W443" s="5"/>
      <c r="X443" s="5"/>
      <c r="Y443" s="5"/>
    </row>
    <row r="444" spans="21:25" x14ac:dyDescent="0.25">
      <c r="U444" s="5"/>
      <c r="V444" s="5"/>
      <c r="W444" s="5"/>
      <c r="X444" s="5"/>
      <c r="Y444" s="5"/>
    </row>
    <row r="445" spans="21:25" x14ac:dyDescent="0.25">
      <c r="U445" s="5"/>
      <c r="V445" s="5"/>
      <c r="W445" s="5"/>
      <c r="X445" s="5"/>
      <c r="Y445" s="5"/>
    </row>
    <row r="446" spans="21:25" x14ac:dyDescent="0.25">
      <c r="U446" s="5"/>
      <c r="V446" s="5"/>
      <c r="W446" s="5"/>
      <c r="X446" s="5"/>
      <c r="Y446" s="5"/>
    </row>
    <row r="447" spans="21:25" x14ac:dyDescent="0.25">
      <c r="U447" s="5"/>
      <c r="V447" s="5"/>
      <c r="W447" s="5"/>
      <c r="X447" s="5"/>
      <c r="Y447" s="5"/>
    </row>
    <row r="448" spans="21:25" x14ac:dyDescent="0.25">
      <c r="U448" s="5"/>
      <c r="V448" s="5"/>
      <c r="W448" s="5"/>
      <c r="X448" s="5"/>
      <c r="Y448" s="5"/>
    </row>
    <row r="449" spans="21:25" x14ac:dyDescent="0.25">
      <c r="U449" s="5"/>
      <c r="V449" s="5"/>
      <c r="W449" s="5"/>
      <c r="X449" s="5"/>
      <c r="Y449" s="5"/>
    </row>
    <row r="450" spans="21:25" x14ac:dyDescent="0.25">
      <c r="U450" s="5"/>
      <c r="V450" s="5"/>
      <c r="W450" s="5"/>
      <c r="X450" s="5"/>
      <c r="Y450" s="5"/>
    </row>
    <row r="451" spans="21:25" x14ac:dyDescent="0.25">
      <c r="U451" s="5"/>
      <c r="V451" s="5"/>
      <c r="W451" s="5"/>
      <c r="X451" s="5"/>
      <c r="Y451" s="5"/>
    </row>
    <row r="452" spans="21:25" x14ac:dyDescent="0.25">
      <c r="U452" s="5"/>
      <c r="V452" s="5"/>
      <c r="W452" s="5"/>
      <c r="X452" s="5"/>
      <c r="Y452" s="5"/>
    </row>
    <row r="453" spans="21:25" x14ac:dyDescent="0.25">
      <c r="U453" s="5"/>
      <c r="V453" s="5"/>
      <c r="W453" s="5"/>
      <c r="X453" s="5"/>
      <c r="Y453" s="5"/>
    </row>
    <row r="454" spans="21:25" x14ac:dyDescent="0.25">
      <c r="U454" s="5"/>
      <c r="V454" s="5"/>
      <c r="W454" s="5"/>
      <c r="X454" s="5"/>
      <c r="Y454" s="5"/>
    </row>
    <row r="455" spans="21:25" x14ac:dyDescent="0.25">
      <c r="U455" s="5"/>
      <c r="V455" s="5"/>
      <c r="W455" s="5"/>
      <c r="X455" s="5"/>
      <c r="Y455" s="5"/>
    </row>
    <row r="456" spans="21:25" x14ac:dyDescent="0.25">
      <c r="U456" s="5"/>
      <c r="V456" s="5"/>
      <c r="W456" s="5"/>
      <c r="X456" s="5"/>
      <c r="Y456" s="5"/>
    </row>
    <row r="457" spans="21:25" x14ac:dyDescent="0.25">
      <c r="U457" s="5"/>
      <c r="V457" s="5"/>
      <c r="W457" s="5"/>
      <c r="X457" s="5"/>
      <c r="Y457" s="5"/>
    </row>
    <row r="458" spans="21:25" x14ac:dyDescent="0.25">
      <c r="U458" s="5"/>
      <c r="V458" s="5"/>
      <c r="W458" s="5"/>
      <c r="X458" s="5"/>
      <c r="Y458" s="5"/>
    </row>
    <row r="459" spans="21:25" x14ac:dyDescent="0.25">
      <c r="U459" s="5"/>
      <c r="V459" s="5"/>
      <c r="W459" s="5"/>
      <c r="X459" s="5"/>
      <c r="Y459" s="5"/>
    </row>
    <row r="460" spans="21:25" x14ac:dyDescent="0.25">
      <c r="U460" s="5"/>
      <c r="V460" s="5"/>
      <c r="W460" s="5"/>
      <c r="X460" s="5"/>
      <c r="Y460" s="5"/>
    </row>
    <row r="461" spans="21:25" x14ac:dyDescent="0.25">
      <c r="U461" s="5"/>
      <c r="V461" s="5"/>
      <c r="W461" s="5"/>
      <c r="X461" s="5"/>
      <c r="Y461" s="5"/>
    </row>
    <row r="462" spans="21:25" x14ac:dyDescent="0.25">
      <c r="U462" s="5"/>
      <c r="V462" s="5"/>
      <c r="W462" s="5"/>
      <c r="X462" s="5"/>
      <c r="Y462" s="5"/>
    </row>
    <row r="463" spans="21:25" x14ac:dyDescent="0.25">
      <c r="U463" s="5"/>
      <c r="V463" s="5"/>
      <c r="W463" s="5"/>
      <c r="X463" s="5"/>
      <c r="Y463" s="5"/>
    </row>
    <row r="464" spans="21:25" x14ac:dyDescent="0.25">
      <c r="U464" s="5"/>
      <c r="V464" s="5"/>
      <c r="W464" s="5"/>
      <c r="X464" s="5"/>
      <c r="Y464" s="5"/>
    </row>
    <row r="465" spans="21:25" x14ac:dyDescent="0.25">
      <c r="U465" s="5"/>
      <c r="V465" s="5"/>
      <c r="W465" s="5"/>
      <c r="X465" s="5"/>
      <c r="Y465" s="5"/>
    </row>
    <row r="466" spans="21:25" x14ac:dyDescent="0.25">
      <c r="U466" s="5"/>
      <c r="V466" s="5"/>
      <c r="W466" s="5"/>
      <c r="X466" s="5"/>
      <c r="Y466" s="5"/>
    </row>
    <row r="467" spans="21:25" x14ac:dyDescent="0.25">
      <c r="U467" s="5"/>
      <c r="V467" s="5"/>
      <c r="W467" s="5"/>
      <c r="X467" s="5"/>
      <c r="Y467" s="5"/>
    </row>
    <row r="468" spans="21:25" x14ac:dyDescent="0.25">
      <c r="U468" s="5"/>
      <c r="V468" s="5"/>
      <c r="W468" s="5"/>
      <c r="X468" s="5"/>
      <c r="Y468" s="5"/>
    </row>
    <row r="469" spans="21:25" x14ac:dyDescent="0.25">
      <c r="U469" s="5"/>
      <c r="V469" s="5"/>
      <c r="W469" s="5"/>
      <c r="X469" s="5"/>
      <c r="Y469" s="5"/>
    </row>
    <row r="470" spans="21:25" x14ac:dyDescent="0.25">
      <c r="U470" s="5"/>
      <c r="V470" s="5"/>
      <c r="W470" s="5"/>
      <c r="X470" s="5"/>
      <c r="Y470" s="5"/>
    </row>
    <row r="471" spans="21:25" x14ac:dyDescent="0.25">
      <c r="U471" s="5"/>
      <c r="V471" s="5"/>
      <c r="W471" s="5"/>
      <c r="X471" s="5"/>
      <c r="Y471" s="5"/>
    </row>
    <row r="472" spans="21:25" x14ac:dyDescent="0.25">
      <c r="U472" s="5"/>
      <c r="V472" s="5"/>
      <c r="W472" s="5"/>
      <c r="X472" s="5"/>
      <c r="Y472" s="5"/>
    </row>
    <row r="473" spans="21:25" x14ac:dyDescent="0.25">
      <c r="U473" s="5"/>
      <c r="V473" s="5"/>
      <c r="W473" s="5"/>
      <c r="X473" s="5"/>
      <c r="Y473" s="5"/>
    </row>
    <row r="474" spans="21:25" x14ac:dyDescent="0.25">
      <c r="U474" s="5"/>
      <c r="V474" s="5"/>
      <c r="W474" s="5"/>
      <c r="X474" s="5"/>
      <c r="Y474" s="5"/>
    </row>
    <row r="475" spans="21:25" x14ac:dyDescent="0.25">
      <c r="U475" s="5"/>
      <c r="V475" s="5"/>
      <c r="W475" s="5"/>
      <c r="X475" s="5"/>
      <c r="Y475" s="5"/>
    </row>
    <row r="476" spans="21:25" x14ac:dyDescent="0.25">
      <c r="U476" s="5"/>
      <c r="V476" s="5"/>
      <c r="W476" s="5"/>
      <c r="X476" s="5"/>
      <c r="Y476" s="5"/>
    </row>
    <row r="477" spans="21:25" x14ac:dyDescent="0.25">
      <c r="U477" s="5"/>
      <c r="V477" s="5"/>
      <c r="W477" s="5"/>
      <c r="X477" s="5"/>
      <c r="Y477" s="5"/>
    </row>
    <row r="478" spans="21:25" x14ac:dyDescent="0.25">
      <c r="U478" s="5"/>
      <c r="V478" s="5"/>
      <c r="W478" s="5"/>
      <c r="X478" s="5"/>
      <c r="Y478" s="5"/>
    </row>
    <row r="479" spans="21:25" x14ac:dyDescent="0.25">
      <c r="U479" s="5"/>
      <c r="V479" s="5"/>
      <c r="W479" s="5"/>
      <c r="X479" s="5"/>
      <c r="Y479" s="5"/>
    </row>
    <row r="480" spans="21:25" x14ac:dyDescent="0.25">
      <c r="U480" s="5"/>
      <c r="V480" s="5"/>
      <c r="W480" s="5"/>
      <c r="X480" s="5"/>
      <c r="Y480" s="5"/>
    </row>
    <row r="481" spans="21:25" x14ac:dyDescent="0.25">
      <c r="U481" s="5"/>
      <c r="V481" s="5"/>
      <c r="W481" s="5"/>
      <c r="X481" s="5"/>
      <c r="Y481" s="5"/>
    </row>
    <row r="482" spans="21:25" x14ac:dyDescent="0.25">
      <c r="U482" s="5"/>
      <c r="V482" s="5"/>
      <c r="W482" s="5"/>
      <c r="X482" s="5"/>
      <c r="Y48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2024-03-26T06:44:39Z</dcterms:modified>
</cp:coreProperties>
</file>