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3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32" l="1"/>
  <c r="M31" i="32"/>
  <c r="L31" i="32"/>
  <c r="N28" i="32"/>
  <c r="M28" i="32"/>
  <c r="L28" i="32"/>
  <c r="N24" i="32"/>
  <c r="M24" i="32"/>
  <c r="L24" i="32"/>
  <c r="N23" i="32"/>
  <c r="M23" i="32"/>
  <c r="L23" i="32"/>
  <c r="L21" i="32" l="1"/>
  <c r="M21" i="32"/>
  <c r="N21" i="32"/>
  <c r="Z21" i="32"/>
  <c r="Y21" i="32"/>
  <c r="X21" i="32"/>
  <c r="W21" i="32"/>
  <c r="V21" i="32"/>
  <c r="T21" i="32"/>
  <c r="S21" i="32"/>
  <c r="R21" i="32"/>
  <c r="Q21" i="32"/>
  <c r="P21" i="32"/>
  <c r="O21" i="32"/>
  <c r="U19" i="32"/>
  <c r="U17" i="32"/>
  <c r="U15" i="32"/>
  <c r="C140" i="32"/>
  <c r="C139" i="32"/>
  <c r="H122" i="32"/>
  <c r="C122" i="32"/>
  <c r="G122" i="32" s="1"/>
  <c r="H119" i="32"/>
  <c r="G119" i="32"/>
  <c r="H117" i="32"/>
  <c r="G117" i="32"/>
  <c r="H113" i="32"/>
  <c r="E113" i="32"/>
  <c r="E108" i="32" s="1"/>
  <c r="C113" i="32"/>
  <c r="H110" i="32"/>
  <c r="C110" i="32"/>
  <c r="C108" i="32" s="1"/>
  <c r="F108" i="32"/>
  <c r="H108" i="32" s="1"/>
  <c r="D108" i="32"/>
  <c r="F106" i="32"/>
  <c r="D106" i="32"/>
  <c r="D125" i="32" s="1"/>
  <c r="H104" i="32"/>
  <c r="E104" i="32"/>
  <c r="C104" i="32"/>
  <c r="G104" i="32" s="1"/>
  <c r="H102" i="32"/>
  <c r="E102" i="32"/>
  <c r="C102" i="32"/>
  <c r="G102" i="32" s="1"/>
  <c r="H100" i="32"/>
  <c r="E100" i="32"/>
  <c r="C100" i="32"/>
  <c r="G100" i="32" s="1"/>
  <c r="H97" i="32"/>
  <c r="G97" i="32"/>
  <c r="E97" i="32"/>
  <c r="C97" i="32"/>
  <c r="H95" i="32"/>
  <c r="E95" i="32"/>
  <c r="C95" i="32"/>
  <c r="G95" i="32" s="1"/>
  <c r="H93" i="32"/>
  <c r="C93" i="32"/>
  <c r="G93" i="32" s="1"/>
  <c r="H91" i="32"/>
  <c r="C91" i="32"/>
  <c r="G91" i="32" s="1"/>
  <c r="H89" i="32"/>
  <c r="C89" i="32"/>
  <c r="G89" i="32" s="1"/>
  <c r="H62" i="32"/>
  <c r="E62" i="32"/>
  <c r="C62" i="32"/>
  <c r="H51" i="32"/>
  <c r="E51" i="32"/>
  <c r="C51" i="32"/>
  <c r="G51" i="32" s="1"/>
  <c r="H48" i="32"/>
  <c r="E48" i="32"/>
  <c r="C48" i="32"/>
  <c r="H44" i="32"/>
  <c r="E44" i="32"/>
  <c r="C44" i="32"/>
  <c r="G44" i="32" s="1"/>
  <c r="H29" i="32"/>
  <c r="E29" i="32"/>
  <c r="C29" i="32"/>
  <c r="G29" i="32" s="1"/>
  <c r="H19" i="32"/>
  <c r="E19" i="32"/>
  <c r="C19" i="32"/>
  <c r="G19" i="32" s="1"/>
  <c r="B10" i="32"/>
  <c r="U21" i="32" l="1"/>
  <c r="G62" i="32"/>
  <c r="G48" i="32"/>
  <c r="G113" i="32"/>
  <c r="E106" i="32"/>
  <c r="E125" i="32" s="1"/>
  <c r="G108" i="32"/>
  <c r="F125" i="32"/>
  <c r="H125" i="32"/>
  <c r="C106" i="32"/>
  <c r="H106" i="32"/>
  <c r="G110" i="32"/>
  <c r="E132" i="32" l="1"/>
  <c r="G106" i="32"/>
  <c r="C125" i="32"/>
  <c r="G125" i="32" l="1"/>
</calcChain>
</file>

<file path=xl/sharedStrings.xml><?xml version="1.0" encoding="utf-8"?>
<sst xmlns="http://schemas.openxmlformats.org/spreadsheetml/2006/main" count="289" uniqueCount="204">
  <si>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</si>
  <si>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</si>
  <si>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</si>
  <si>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</si>
  <si>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</si>
  <si>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</si>
  <si>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</si>
  <si>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</si>
  <si>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</si>
  <si>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</si>
  <si>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</si>
  <si>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</si>
  <si>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</si>
  <si>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</si>
  <si>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</si>
  <si>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</si>
  <si>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</si>
  <si>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</si>
  <si>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</si>
  <si>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</si>
  <si>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</si>
  <si>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</si>
  <si>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</si>
  <si>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</si>
  <si>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</si>
  <si>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</si>
  <si>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</si>
  <si>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</si>
  <si>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</si>
  <si>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</si>
  <si>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</si>
  <si>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</si>
  <si>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</si>
  <si>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</si>
  <si>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</si>
  <si>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</si>
  <si>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</si>
  <si>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</si>
  <si>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</si>
  <si>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</si>
  <si>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</si>
  <si>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</si>
  <si>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</si>
  <si>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</si>
  <si>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</si>
  <si>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</si>
  <si>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</si>
  <si>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</si>
  <si>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</si>
  <si>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</si>
  <si>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</si>
  <si>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</si>
  <si>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</si>
  <si>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</si>
  <si>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</si>
  <si>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</si>
  <si>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</si>
  <si>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</si>
  <si>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</si>
  <si>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</si>
  <si>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</si>
  <si>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</si>
  <si>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</si>
  <si>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</si>
  <si>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</si>
  <si>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</si>
  <si>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</si>
  <si>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</si>
  <si>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</si>
  <si>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</si>
  <si>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</si>
  <si>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</si>
  <si>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</si>
  <si>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</si>
  <si>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</si>
  <si>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</si>
  <si>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</si>
  <si>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</si>
  <si>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</si>
  <si>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</si>
  <si>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</si>
  <si>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</si>
  <si>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</si>
  <si>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</si>
  <si>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</si>
  <si>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</si>
  <si>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</si>
  <si>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</si>
  <si>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</si>
  <si>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</si>
  <si>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</si>
  <si>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</si>
  <si>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</si>
  <si>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</si>
  <si>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</si>
  <si>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</si>
  <si>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</si>
  <si>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</si>
  <si>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</si>
  <si>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</si>
  <si>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</si>
  <si>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</si>
  <si>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</si>
  <si>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</si>
  <si>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</si>
  <si>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</si>
  <si>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</si>
  <si>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</si>
  <si>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</si>
  <si>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</si>
  <si>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</si>
  <si>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</si>
  <si>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</si>
  <si>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</si>
  <si>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</si>
  <si>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</si>
  <si>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</si>
  <si>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</si>
  <si>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</si>
  <si>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</si>
  <si>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</si>
  <si>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</si>
  <si>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</si>
  <si>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</si>
  <si>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</si>
  <si>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</si>
  <si>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</si>
  <si>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</si>
  <si>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</si>
  <si>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</si>
  <si>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</si>
  <si>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</si>
  <si>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9. Содержание </t>
  </si>
  <si>
    <t>контейнерной площадки</t>
  </si>
  <si>
    <t>По заявке(2 раза в год)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</si>
  <si>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</si>
  <si>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</si>
  <si>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</si>
  <si>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</si>
  <si>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</si>
  <si>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</si>
  <si>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</si>
  <si>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</si>
  <si>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</si>
  <si>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</si>
  <si>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</si>
  <si>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</si>
  <si>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</si>
  <si>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</si>
  <si>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</si>
  <si>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</si>
  <si>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</si>
  <si>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</si>
  <si>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</si>
  <si>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</si>
  <si>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</si>
  <si>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</si>
  <si>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</si>
  <si>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</si>
  <si>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</si>
  <si>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</si>
  <si>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</si>
  <si>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</si>
  <si>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</si>
  <si>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</si>
  <si>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</si>
  <si>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</si>
  <si>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</si>
  <si>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</si>
  <si>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</si>
  <si>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</si>
  <si>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</si>
  <si>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</si>
  <si>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>10. Обслуживание ППА</t>
  </si>
  <si>
    <t>(противопожарной автоматики)</t>
  </si>
  <si>
    <t>11. Обслуживание</t>
  </si>
  <si>
    <t xml:space="preserve"> ХВС, ГВС</t>
  </si>
  <si>
    <t>насососв отопления, ГВС</t>
  </si>
  <si>
    <t>12. Обслуживание циркуляц.</t>
  </si>
  <si>
    <t xml:space="preserve">13. Обслуживание теплообменников </t>
  </si>
  <si>
    <t>14. Услуги и работы по управлению</t>
  </si>
  <si>
    <t xml:space="preserve">                     по многоквартирному дому, расположенному по адресу:  Красный Проспект, 323/8</t>
  </si>
  <si>
    <t>п.4=п.1+п.2-п.3;  п.6=п.2-п.5;  п.7=п.3-п.5;  п.II=п.I+п.7</t>
  </si>
  <si>
    <t>Итого</t>
  </si>
  <si>
    <t>Дооборудование системы видеонаблюдения в/камерами в лифтах (2 шт)</t>
  </si>
  <si>
    <t xml:space="preserve">                           о деятельности за отчетный период с 01.01.2024г. по 31.12.2024г.</t>
  </si>
  <si>
    <t>Приобретение светильника в лифт за. № В7NH8952</t>
  </si>
  <si>
    <t>Приобретение табличек информационных (13 шт.)</t>
  </si>
  <si>
    <t>Стрижка и кронирование кустарников, сбор порубочных остатков</t>
  </si>
  <si>
    <t>Дооборудование системы видеонаблюдения в/камерами (4 шт)</t>
  </si>
  <si>
    <t>Приобретение источника бесперебойного питания</t>
  </si>
  <si>
    <t>Остаток д/ср-в на 01.01.2024г.</t>
  </si>
  <si>
    <t>Задолженность на 01.01.2024г.</t>
  </si>
  <si>
    <t>Начислено  с 01.01.2024 по 31.12.2024</t>
  </si>
  <si>
    <t>Оплачено  с  01.01.2024 по 31.12.2024</t>
  </si>
  <si>
    <t>Задолженность на 30.12.2024г.</t>
  </si>
  <si>
    <t>газон, работы</t>
  </si>
  <si>
    <t>мех.уборка, работы</t>
  </si>
  <si>
    <t>Разовый</t>
  </si>
  <si>
    <t>сбор</t>
  </si>
  <si>
    <t>Текущий</t>
  </si>
  <si>
    <t>ремонт</t>
  </si>
  <si>
    <t>Остаток д/ср-в на 31.12.2024г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</si>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</sst>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6" formatCode="0.000000"/>
    <numFmt numFmtId="167" formatCode="0.0000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2" fontId="6" fillId="2" borderId="15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2" fontId="6" fillId="0" borderId="29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2" fontId="11" fillId="0" borderId="35" xfId="0" applyNumberFormat="1" applyFont="1" applyBorder="1"/>
    <xf numFmtId="0" fontId="9" fillId="0" borderId="0" xfId="0" applyFont="1" applyAlignment="1">
      <alignment vertical="center"/>
    </xf>
    <xf numFmtId="0" fontId="6" fillId="0" borderId="10" xfId="0" applyFont="1" applyBorder="1"/>
    <xf numFmtId="2" fontId="6" fillId="0" borderId="10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9" fillId="0" borderId="13" xfId="0" applyFont="1" applyBorder="1"/>
    <xf numFmtId="0" fontId="9" fillId="0" borderId="4" xfId="0" applyFont="1" applyBorder="1"/>
    <xf numFmtId="2" fontId="9" fillId="0" borderId="27" xfId="0" applyNumberFormat="1" applyFont="1" applyBorder="1"/>
    <xf numFmtId="2" fontId="9" fillId="0" borderId="13" xfId="0" applyNumberFormat="1" applyFont="1" applyBorder="1"/>
    <xf numFmtId="0" fontId="6" fillId="0" borderId="9" xfId="0" applyFont="1" applyBorder="1"/>
    <xf numFmtId="0" fontId="6" fillId="0" borderId="4" xfId="0" applyFont="1" applyBorder="1" applyAlignment="1">
      <alignment horizontal="center"/>
    </xf>
    <xf numFmtId="0" fontId="13" fillId="0" borderId="22" xfId="0" applyFont="1" applyBorder="1"/>
    <xf numFmtId="0" fontId="6" fillId="0" borderId="27" xfId="0" applyFont="1" applyBorder="1" applyAlignment="1">
      <alignment horizontal="center"/>
    </xf>
    <xf numFmtId="0" fontId="6" fillId="0" borderId="27" xfId="0" applyFont="1" applyBorder="1"/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9" fillId="0" borderId="1" xfId="0" applyFont="1" applyBorder="1"/>
    <xf numFmtId="2" fontId="9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164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0" fontId="5" fillId="0" borderId="21" xfId="0" applyFont="1" applyBorder="1"/>
    <xf numFmtId="0" fontId="9" fillId="0" borderId="6" xfId="0" applyFont="1" applyBorder="1"/>
    <xf numFmtId="0" fontId="14" fillId="0" borderId="7" xfId="0" applyFont="1" applyBorder="1"/>
    <xf numFmtId="0" fontId="9" fillId="0" borderId="2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2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2" fontId="9" fillId="0" borderId="0" xfId="0" applyNumberFormat="1" applyFont="1"/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9" xfId="0" applyFont="1" applyBorder="1" applyAlignment="1">
      <alignment horizontal="center"/>
    </xf>
    <xf numFmtId="0" fontId="5" fillId="0" borderId="27" xfId="0" applyFont="1" applyBorder="1"/>
    <xf numFmtId="0" fontId="5" fillId="0" borderId="27" xfId="0" applyFont="1" applyBorder="1" applyAlignment="1">
      <alignment horizontal="center"/>
    </xf>
    <xf numFmtId="0" fontId="5" fillId="0" borderId="0" xfId="0" applyFont="1" applyBorder="1"/>
    <xf numFmtId="0" fontId="9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2" fontId="10" fillId="0" borderId="56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6" fillId="0" borderId="23" xfId="0" applyFont="1" applyBorder="1"/>
    <xf numFmtId="0" fontId="9" fillId="0" borderId="56" xfId="0" applyFont="1" applyBorder="1" applyAlignment="1">
      <alignment horizontal="center" vertical="top"/>
    </xf>
    <xf numFmtId="0" fontId="6" fillId="0" borderId="1" xfId="0" applyFont="1" applyBorder="1"/>
    <xf numFmtId="0" fontId="9" fillId="0" borderId="56" xfId="0" applyFont="1" applyBorder="1"/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12" fillId="0" borderId="11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5"/>
  <sheetViews>
    <sheetView tabSelected="1" workbookViewId="0">
      <selection activeCell="F142" sqref="F142"/>
    </sheetView>
  </sheetViews>
  <sheetFormatPr defaultColWidth="11.5703125" defaultRowHeight="15" x14ac:dyDescent="0.25"/>
  <cols>
    <col min="1" max="1" width="35.5703125" style="107" customWidth="1"/>
    <col min="2" max="2" width="42.85546875" style="107" customWidth="1"/>
    <col min="3" max="3" width="12.7109375" style="107" customWidth="1"/>
    <col min="4" max="4" width="11.28515625" style="107" customWidth="1"/>
    <col min="5" max="5" width="12.85546875" style="107" customWidth="1"/>
    <col min="6" max="6" width="12.140625" style="107" customWidth="1"/>
    <col min="7" max="7" width="11.7109375" style="107" customWidth="1"/>
    <col min="8" max="8" width="11.42578125" style="107" customWidth="1"/>
    <col min="9" max="9" width="12.7109375" style="107" customWidth="1"/>
    <col min="10" max="10" width="4.42578125" style="107" customWidth="1"/>
    <col min="11" max="11" width="45.28515625" style="107" customWidth="1"/>
    <col min="12" max="16" width="14.85546875" style="107" customWidth="1"/>
    <col min="17" max="18" width="12.140625" style="107" customWidth="1"/>
    <col min="19" max="20" width="11.140625" style="107" customWidth="1"/>
    <col min="21" max="22" width="12.42578125" style="107" customWidth="1"/>
    <col min="23" max="23" width="13.42578125" style="107" customWidth="1"/>
    <col min="24" max="26" width="11.5703125" style="107"/>
    <col min="27" max="27" width="7.28515625" style="107" customWidth="1"/>
    <col min="28" max="28" width="9" style="108" customWidth="1"/>
    <col min="29" max="29" width="11" style="108" customWidth="1"/>
    <col min="30" max="30" width="11.7109375" style="108" customWidth="1"/>
    <col min="31" max="31" width="14.42578125" style="108" customWidth="1"/>
    <col min="32" max="32" width="11.140625" style="108" customWidth="1"/>
    <col min="33" max="34" width="9" style="108" customWidth="1"/>
    <col min="35" max="39" width="11.5703125" style="108"/>
    <col min="40" max="40" width="12.42578125" style="108" bestFit="1" customWidth="1"/>
    <col min="41" max="248" width="11.5703125" style="107"/>
    <col min="249" max="249" width="23.140625" style="107" customWidth="1"/>
    <col min="250" max="250" width="42.85546875" style="107" customWidth="1"/>
    <col min="251" max="251" width="11.5703125" style="107"/>
    <col min="252" max="252" width="11.28515625" style="107" customWidth="1"/>
    <col min="253" max="253" width="12.85546875" style="107" customWidth="1"/>
    <col min="254" max="254" width="12.140625" style="107" customWidth="1"/>
    <col min="255" max="255" width="11.7109375" style="107" customWidth="1"/>
    <col min="256" max="256" width="11.42578125" style="107" customWidth="1"/>
    <col min="257" max="257" width="12.7109375" style="107" customWidth="1"/>
    <col min="258" max="258" width="4.140625" style="107" customWidth="1"/>
    <col min="259" max="259" width="45.28515625" style="107" customWidth="1"/>
    <col min="260" max="260" width="14.85546875" style="107" customWidth="1"/>
    <col min="261" max="261" width="12.28515625" style="107" customWidth="1"/>
    <col min="262" max="263" width="11.140625" style="107" customWidth="1"/>
    <col min="264" max="264" width="12.42578125" style="107" customWidth="1"/>
    <col min="265" max="265" width="11.42578125" style="107" customWidth="1"/>
    <col min="266" max="266" width="13.5703125" style="107" customWidth="1"/>
    <col min="267" max="504" width="11.5703125" style="107"/>
    <col min="505" max="505" width="23.140625" style="107" customWidth="1"/>
    <col min="506" max="506" width="42.85546875" style="107" customWidth="1"/>
    <col min="507" max="507" width="11.5703125" style="107"/>
    <col min="508" max="508" width="11.28515625" style="107" customWidth="1"/>
    <col min="509" max="509" width="12.85546875" style="107" customWidth="1"/>
    <col min="510" max="510" width="12.140625" style="107" customWidth="1"/>
    <col min="511" max="511" width="11.7109375" style="107" customWidth="1"/>
    <col min="512" max="512" width="11.42578125" style="107" customWidth="1"/>
    <col min="513" max="513" width="12.7109375" style="107" customWidth="1"/>
    <col min="514" max="514" width="4.140625" style="107" customWidth="1"/>
    <col min="515" max="515" width="45.28515625" style="107" customWidth="1"/>
    <col min="516" max="516" width="14.85546875" style="107" customWidth="1"/>
    <col min="517" max="517" width="12.28515625" style="107" customWidth="1"/>
    <col min="518" max="519" width="11.140625" style="107" customWidth="1"/>
    <col min="520" max="520" width="12.42578125" style="107" customWidth="1"/>
    <col min="521" max="521" width="11.42578125" style="107" customWidth="1"/>
    <col min="522" max="522" width="13.5703125" style="107" customWidth="1"/>
    <col min="523" max="760" width="11.5703125" style="107"/>
    <col min="761" max="761" width="23.140625" style="107" customWidth="1"/>
    <col min="762" max="762" width="42.85546875" style="107" customWidth="1"/>
    <col min="763" max="763" width="11.5703125" style="107"/>
    <col min="764" max="764" width="11.28515625" style="107" customWidth="1"/>
    <col min="765" max="765" width="12.85546875" style="107" customWidth="1"/>
    <col min="766" max="766" width="12.140625" style="107" customWidth="1"/>
    <col min="767" max="767" width="11.7109375" style="107" customWidth="1"/>
    <col min="768" max="768" width="11.42578125" style="107" customWidth="1"/>
    <col min="769" max="769" width="12.7109375" style="107" customWidth="1"/>
    <col min="770" max="770" width="4.140625" style="107" customWidth="1"/>
    <col min="771" max="771" width="45.28515625" style="107" customWidth="1"/>
    <col min="772" max="772" width="14.85546875" style="107" customWidth="1"/>
    <col min="773" max="773" width="12.28515625" style="107" customWidth="1"/>
    <col min="774" max="775" width="11.140625" style="107" customWidth="1"/>
    <col min="776" max="776" width="12.42578125" style="107" customWidth="1"/>
    <col min="777" max="777" width="11.42578125" style="107" customWidth="1"/>
    <col min="778" max="778" width="13.5703125" style="107" customWidth="1"/>
    <col min="779" max="1016" width="11.5703125" style="107"/>
    <col min="1017" max="1017" width="23.140625" style="107" customWidth="1"/>
    <col min="1018" max="1018" width="42.85546875" style="107" customWidth="1"/>
    <col min="1019" max="1019" width="11.5703125" style="107"/>
    <col min="1020" max="1020" width="11.28515625" style="107" customWidth="1"/>
    <col min="1021" max="1021" width="12.85546875" style="107" customWidth="1"/>
    <col min="1022" max="1022" width="12.140625" style="107" customWidth="1"/>
    <col min="1023" max="1023" width="11.7109375" style="107" customWidth="1"/>
    <col min="1024" max="1024" width="11.42578125" style="107" customWidth="1"/>
    <col min="1025" max="1025" width="12.7109375" style="107" customWidth="1"/>
    <col min="1026" max="1026" width="4.140625" style="107" customWidth="1"/>
    <col min="1027" max="1027" width="45.28515625" style="107" customWidth="1"/>
    <col min="1028" max="1028" width="14.85546875" style="107" customWidth="1"/>
    <col min="1029" max="1029" width="12.28515625" style="107" customWidth="1"/>
    <col min="1030" max="1031" width="11.140625" style="107" customWidth="1"/>
    <col min="1032" max="1032" width="12.42578125" style="107" customWidth="1"/>
    <col min="1033" max="1033" width="11.42578125" style="107" customWidth="1"/>
    <col min="1034" max="1034" width="13.5703125" style="107" customWidth="1"/>
    <col min="1035" max="1272" width="11.5703125" style="107"/>
    <col min="1273" max="1273" width="23.140625" style="107" customWidth="1"/>
    <col min="1274" max="1274" width="42.85546875" style="107" customWidth="1"/>
    <col min="1275" max="1275" width="11.5703125" style="107"/>
    <col min="1276" max="1276" width="11.28515625" style="107" customWidth="1"/>
    <col min="1277" max="1277" width="12.85546875" style="107" customWidth="1"/>
    <col min="1278" max="1278" width="12.140625" style="107" customWidth="1"/>
    <col min="1279" max="1279" width="11.7109375" style="107" customWidth="1"/>
    <col min="1280" max="1280" width="11.42578125" style="107" customWidth="1"/>
    <col min="1281" max="1281" width="12.7109375" style="107" customWidth="1"/>
    <col min="1282" max="1282" width="4.140625" style="107" customWidth="1"/>
    <col min="1283" max="1283" width="45.28515625" style="107" customWidth="1"/>
    <col min="1284" max="1284" width="14.85546875" style="107" customWidth="1"/>
    <col min="1285" max="1285" width="12.28515625" style="107" customWidth="1"/>
    <col min="1286" max="1287" width="11.140625" style="107" customWidth="1"/>
    <col min="1288" max="1288" width="12.42578125" style="107" customWidth="1"/>
    <col min="1289" max="1289" width="11.42578125" style="107" customWidth="1"/>
    <col min="1290" max="1290" width="13.5703125" style="107" customWidth="1"/>
    <col min="1291" max="1528" width="11.5703125" style="107"/>
    <col min="1529" max="1529" width="23.140625" style="107" customWidth="1"/>
    <col min="1530" max="1530" width="42.85546875" style="107" customWidth="1"/>
    <col min="1531" max="1531" width="11.5703125" style="107"/>
    <col min="1532" max="1532" width="11.28515625" style="107" customWidth="1"/>
    <col min="1533" max="1533" width="12.85546875" style="107" customWidth="1"/>
    <col min="1534" max="1534" width="12.140625" style="107" customWidth="1"/>
    <col min="1535" max="1535" width="11.7109375" style="107" customWidth="1"/>
    <col min="1536" max="1536" width="11.42578125" style="107" customWidth="1"/>
    <col min="1537" max="1537" width="12.7109375" style="107" customWidth="1"/>
    <col min="1538" max="1538" width="4.140625" style="107" customWidth="1"/>
    <col min="1539" max="1539" width="45.28515625" style="107" customWidth="1"/>
    <col min="1540" max="1540" width="14.85546875" style="107" customWidth="1"/>
    <col min="1541" max="1541" width="12.28515625" style="107" customWidth="1"/>
    <col min="1542" max="1543" width="11.140625" style="107" customWidth="1"/>
    <col min="1544" max="1544" width="12.42578125" style="107" customWidth="1"/>
    <col min="1545" max="1545" width="11.42578125" style="107" customWidth="1"/>
    <col min="1546" max="1546" width="13.5703125" style="107" customWidth="1"/>
    <col min="1547" max="1784" width="11.5703125" style="107"/>
    <col min="1785" max="1785" width="23.140625" style="107" customWidth="1"/>
    <col min="1786" max="1786" width="42.85546875" style="107" customWidth="1"/>
    <col min="1787" max="1787" width="11.5703125" style="107"/>
    <col min="1788" max="1788" width="11.28515625" style="107" customWidth="1"/>
    <col min="1789" max="1789" width="12.85546875" style="107" customWidth="1"/>
    <col min="1790" max="1790" width="12.140625" style="107" customWidth="1"/>
    <col min="1791" max="1791" width="11.7109375" style="107" customWidth="1"/>
    <col min="1792" max="1792" width="11.42578125" style="107" customWidth="1"/>
    <col min="1793" max="1793" width="12.7109375" style="107" customWidth="1"/>
    <col min="1794" max="1794" width="4.140625" style="107" customWidth="1"/>
    <col min="1795" max="1795" width="45.28515625" style="107" customWidth="1"/>
    <col min="1796" max="1796" width="14.85546875" style="107" customWidth="1"/>
    <col min="1797" max="1797" width="12.28515625" style="107" customWidth="1"/>
    <col min="1798" max="1799" width="11.140625" style="107" customWidth="1"/>
    <col min="1800" max="1800" width="12.42578125" style="107" customWidth="1"/>
    <col min="1801" max="1801" width="11.42578125" style="107" customWidth="1"/>
    <col min="1802" max="1802" width="13.5703125" style="107" customWidth="1"/>
    <col min="1803" max="2040" width="11.5703125" style="107"/>
    <col min="2041" max="2041" width="23.140625" style="107" customWidth="1"/>
    <col min="2042" max="2042" width="42.85546875" style="107" customWidth="1"/>
    <col min="2043" max="2043" width="11.5703125" style="107"/>
    <col min="2044" max="2044" width="11.28515625" style="107" customWidth="1"/>
    <col min="2045" max="2045" width="12.85546875" style="107" customWidth="1"/>
    <col min="2046" max="2046" width="12.140625" style="107" customWidth="1"/>
    <col min="2047" max="2047" width="11.7109375" style="107" customWidth="1"/>
    <col min="2048" max="2048" width="11.42578125" style="107" customWidth="1"/>
    <col min="2049" max="2049" width="12.7109375" style="107" customWidth="1"/>
    <col min="2050" max="2050" width="4.140625" style="107" customWidth="1"/>
    <col min="2051" max="2051" width="45.28515625" style="107" customWidth="1"/>
    <col min="2052" max="2052" width="14.85546875" style="107" customWidth="1"/>
    <col min="2053" max="2053" width="12.28515625" style="107" customWidth="1"/>
    <col min="2054" max="2055" width="11.140625" style="107" customWidth="1"/>
    <col min="2056" max="2056" width="12.42578125" style="107" customWidth="1"/>
    <col min="2057" max="2057" width="11.42578125" style="107" customWidth="1"/>
    <col min="2058" max="2058" width="13.5703125" style="107" customWidth="1"/>
    <col min="2059" max="2296" width="11.5703125" style="107"/>
    <col min="2297" max="2297" width="23.140625" style="107" customWidth="1"/>
    <col min="2298" max="2298" width="42.85546875" style="107" customWidth="1"/>
    <col min="2299" max="2299" width="11.5703125" style="107"/>
    <col min="2300" max="2300" width="11.28515625" style="107" customWidth="1"/>
    <col min="2301" max="2301" width="12.85546875" style="107" customWidth="1"/>
    <col min="2302" max="2302" width="12.140625" style="107" customWidth="1"/>
    <col min="2303" max="2303" width="11.7109375" style="107" customWidth="1"/>
    <col min="2304" max="2304" width="11.42578125" style="107" customWidth="1"/>
    <col min="2305" max="2305" width="12.7109375" style="107" customWidth="1"/>
    <col min="2306" max="2306" width="4.140625" style="107" customWidth="1"/>
    <col min="2307" max="2307" width="45.28515625" style="107" customWidth="1"/>
    <col min="2308" max="2308" width="14.85546875" style="107" customWidth="1"/>
    <col min="2309" max="2309" width="12.28515625" style="107" customWidth="1"/>
    <col min="2310" max="2311" width="11.140625" style="107" customWidth="1"/>
    <col min="2312" max="2312" width="12.42578125" style="107" customWidth="1"/>
    <col min="2313" max="2313" width="11.42578125" style="107" customWidth="1"/>
    <col min="2314" max="2314" width="13.5703125" style="107" customWidth="1"/>
    <col min="2315" max="2552" width="11.5703125" style="107"/>
    <col min="2553" max="2553" width="23.140625" style="107" customWidth="1"/>
    <col min="2554" max="2554" width="42.85546875" style="107" customWidth="1"/>
    <col min="2555" max="2555" width="11.5703125" style="107"/>
    <col min="2556" max="2556" width="11.28515625" style="107" customWidth="1"/>
    <col min="2557" max="2557" width="12.85546875" style="107" customWidth="1"/>
    <col min="2558" max="2558" width="12.140625" style="107" customWidth="1"/>
    <col min="2559" max="2559" width="11.7109375" style="107" customWidth="1"/>
    <col min="2560" max="2560" width="11.42578125" style="107" customWidth="1"/>
    <col min="2561" max="2561" width="12.7109375" style="107" customWidth="1"/>
    <col min="2562" max="2562" width="4.140625" style="107" customWidth="1"/>
    <col min="2563" max="2563" width="45.28515625" style="107" customWidth="1"/>
    <col min="2564" max="2564" width="14.85546875" style="107" customWidth="1"/>
    <col min="2565" max="2565" width="12.28515625" style="107" customWidth="1"/>
    <col min="2566" max="2567" width="11.140625" style="107" customWidth="1"/>
    <col min="2568" max="2568" width="12.42578125" style="107" customWidth="1"/>
    <col min="2569" max="2569" width="11.42578125" style="107" customWidth="1"/>
    <col min="2570" max="2570" width="13.5703125" style="107" customWidth="1"/>
    <col min="2571" max="2808" width="11.5703125" style="107"/>
    <col min="2809" max="2809" width="23.140625" style="107" customWidth="1"/>
    <col min="2810" max="2810" width="42.85546875" style="107" customWidth="1"/>
    <col min="2811" max="2811" width="11.5703125" style="107"/>
    <col min="2812" max="2812" width="11.28515625" style="107" customWidth="1"/>
    <col min="2813" max="2813" width="12.85546875" style="107" customWidth="1"/>
    <col min="2814" max="2814" width="12.140625" style="107" customWidth="1"/>
    <col min="2815" max="2815" width="11.7109375" style="107" customWidth="1"/>
    <col min="2816" max="2816" width="11.42578125" style="107" customWidth="1"/>
    <col min="2817" max="2817" width="12.7109375" style="107" customWidth="1"/>
    <col min="2818" max="2818" width="4.140625" style="107" customWidth="1"/>
    <col min="2819" max="2819" width="45.28515625" style="107" customWidth="1"/>
    <col min="2820" max="2820" width="14.85546875" style="107" customWidth="1"/>
    <col min="2821" max="2821" width="12.28515625" style="107" customWidth="1"/>
    <col min="2822" max="2823" width="11.140625" style="107" customWidth="1"/>
    <col min="2824" max="2824" width="12.42578125" style="107" customWidth="1"/>
    <col min="2825" max="2825" width="11.42578125" style="107" customWidth="1"/>
    <col min="2826" max="2826" width="13.5703125" style="107" customWidth="1"/>
    <col min="2827" max="3064" width="11.5703125" style="107"/>
    <col min="3065" max="3065" width="23.140625" style="107" customWidth="1"/>
    <col min="3066" max="3066" width="42.85546875" style="107" customWidth="1"/>
    <col min="3067" max="3067" width="11.5703125" style="107"/>
    <col min="3068" max="3068" width="11.28515625" style="107" customWidth="1"/>
    <col min="3069" max="3069" width="12.85546875" style="107" customWidth="1"/>
    <col min="3070" max="3070" width="12.140625" style="107" customWidth="1"/>
    <col min="3071" max="3071" width="11.7109375" style="107" customWidth="1"/>
    <col min="3072" max="3072" width="11.42578125" style="107" customWidth="1"/>
    <col min="3073" max="3073" width="12.7109375" style="107" customWidth="1"/>
    <col min="3074" max="3074" width="4.140625" style="107" customWidth="1"/>
    <col min="3075" max="3075" width="45.28515625" style="107" customWidth="1"/>
    <col min="3076" max="3076" width="14.85546875" style="107" customWidth="1"/>
    <col min="3077" max="3077" width="12.28515625" style="107" customWidth="1"/>
    <col min="3078" max="3079" width="11.140625" style="107" customWidth="1"/>
    <col min="3080" max="3080" width="12.42578125" style="107" customWidth="1"/>
    <col min="3081" max="3081" width="11.42578125" style="107" customWidth="1"/>
    <col min="3082" max="3082" width="13.5703125" style="107" customWidth="1"/>
    <col min="3083" max="3320" width="11.5703125" style="107"/>
    <col min="3321" max="3321" width="23.140625" style="107" customWidth="1"/>
    <col min="3322" max="3322" width="42.85546875" style="107" customWidth="1"/>
    <col min="3323" max="3323" width="11.5703125" style="107"/>
    <col min="3324" max="3324" width="11.28515625" style="107" customWidth="1"/>
    <col min="3325" max="3325" width="12.85546875" style="107" customWidth="1"/>
    <col min="3326" max="3326" width="12.140625" style="107" customWidth="1"/>
    <col min="3327" max="3327" width="11.7109375" style="107" customWidth="1"/>
    <col min="3328" max="3328" width="11.42578125" style="107" customWidth="1"/>
    <col min="3329" max="3329" width="12.7109375" style="107" customWidth="1"/>
    <col min="3330" max="3330" width="4.140625" style="107" customWidth="1"/>
    <col min="3331" max="3331" width="45.28515625" style="107" customWidth="1"/>
    <col min="3332" max="3332" width="14.85546875" style="107" customWidth="1"/>
    <col min="3333" max="3333" width="12.28515625" style="107" customWidth="1"/>
    <col min="3334" max="3335" width="11.140625" style="107" customWidth="1"/>
    <col min="3336" max="3336" width="12.42578125" style="107" customWidth="1"/>
    <col min="3337" max="3337" width="11.42578125" style="107" customWidth="1"/>
    <col min="3338" max="3338" width="13.5703125" style="107" customWidth="1"/>
    <col min="3339" max="3576" width="11.5703125" style="107"/>
    <col min="3577" max="3577" width="23.140625" style="107" customWidth="1"/>
    <col min="3578" max="3578" width="42.85546875" style="107" customWidth="1"/>
    <col min="3579" max="3579" width="11.5703125" style="107"/>
    <col min="3580" max="3580" width="11.28515625" style="107" customWidth="1"/>
    <col min="3581" max="3581" width="12.85546875" style="107" customWidth="1"/>
    <col min="3582" max="3582" width="12.140625" style="107" customWidth="1"/>
    <col min="3583" max="3583" width="11.7109375" style="107" customWidth="1"/>
    <col min="3584" max="3584" width="11.42578125" style="107" customWidth="1"/>
    <col min="3585" max="3585" width="12.7109375" style="107" customWidth="1"/>
    <col min="3586" max="3586" width="4.140625" style="107" customWidth="1"/>
    <col min="3587" max="3587" width="45.28515625" style="107" customWidth="1"/>
    <col min="3588" max="3588" width="14.85546875" style="107" customWidth="1"/>
    <col min="3589" max="3589" width="12.28515625" style="107" customWidth="1"/>
    <col min="3590" max="3591" width="11.140625" style="107" customWidth="1"/>
    <col min="3592" max="3592" width="12.42578125" style="107" customWidth="1"/>
    <col min="3593" max="3593" width="11.42578125" style="107" customWidth="1"/>
    <col min="3594" max="3594" width="13.5703125" style="107" customWidth="1"/>
    <col min="3595" max="3832" width="11.5703125" style="107"/>
    <col min="3833" max="3833" width="23.140625" style="107" customWidth="1"/>
    <col min="3834" max="3834" width="42.85546875" style="107" customWidth="1"/>
    <col min="3835" max="3835" width="11.5703125" style="107"/>
    <col min="3836" max="3836" width="11.28515625" style="107" customWidth="1"/>
    <col min="3837" max="3837" width="12.85546875" style="107" customWidth="1"/>
    <col min="3838" max="3838" width="12.140625" style="107" customWidth="1"/>
    <col min="3839" max="3839" width="11.7109375" style="107" customWidth="1"/>
    <col min="3840" max="3840" width="11.42578125" style="107" customWidth="1"/>
    <col min="3841" max="3841" width="12.7109375" style="107" customWidth="1"/>
    <col min="3842" max="3842" width="4.140625" style="107" customWidth="1"/>
    <col min="3843" max="3843" width="45.28515625" style="107" customWidth="1"/>
    <col min="3844" max="3844" width="14.85546875" style="107" customWidth="1"/>
    <col min="3845" max="3845" width="12.28515625" style="107" customWidth="1"/>
    <col min="3846" max="3847" width="11.140625" style="107" customWidth="1"/>
    <col min="3848" max="3848" width="12.42578125" style="107" customWidth="1"/>
    <col min="3849" max="3849" width="11.42578125" style="107" customWidth="1"/>
    <col min="3850" max="3850" width="13.5703125" style="107" customWidth="1"/>
    <col min="3851" max="4088" width="11.5703125" style="107"/>
    <col min="4089" max="4089" width="23.140625" style="107" customWidth="1"/>
    <col min="4090" max="4090" width="42.85546875" style="107" customWidth="1"/>
    <col min="4091" max="4091" width="11.5703125" style="107"/>
    <col min="4092" max="4092" width="11.28515625" style="107" customWidth="1"/>
    <col min="4093" max="4093" width="12.85546875" style="107" customWidth="1"/>
    <col min="4094" max="4094" width="12.140625" style="107" customWidth="1"/>
    <col min="4095" max="4095" width="11.7109375" style="107" customWidth="1"/>
    <col min="4096" max="4096" width="11.42578125" style="107" customWidth="1"/>
    <col min="4097" max="4097" width="12.7109375" style="107" customWidth="1"/>
    <col min="4098" max="4098" width="4.140625" style="107" customWidth="1"/>
    <col min="4099" max="4099" width="45.28515625" style="107" customWidth="1"/>
    <col min="4100" max="4100" width="14.85546875" style="107" customWidth="1"/>
    <col min="4101" max="4101" width="12.28515625" style="107" customWidth="1"/>
    <col min="4102" max="4103" width="11.140625" style="107" customWidth="1"/>
    <col min="4104" max="4104" width="12.42578125" style="107" customWidth="1"/>
    <col min="4105" max="4105" width="11.42578125" style="107" customWidth="1"/>
    <col min="4106" max="4106" width="13.5703125" style="107" customWidth="1"/>
    <col min="4107" max="4344" width="11.5703125" style="107"/>
    <col min="4345" max="4345" width="23.140625" style="107" customWidth="1"/>
    <col min="4346" max="4346" width="42.85546875" style="107" customWidth="1"/>
    <col min="4347" max="4347" width="11.5703125" style="107"/>
    <col min="4348" max="4348" width="11.28515625" style="107" customWidth="1"/>
    <col min="4349" max="4349" width="12.85546875" style="107" customWidth="1"/>
    <col min="4350" max="4350" width="12.140625" style="107" customWidth="1"/>
    <col min="4351" max="4351" width="11.7109375" style="107" customWidth="1"/>
    <col min="4352" max="4352" width="11.42578125" style="107" customWidth="1"/>
    <col min="4353" max="4353" width="12.7109375" style="107" customWidth="1"/>
    <col min="4354" max="4354" width="4.140625" style="107" customWidth="1"/>
    <col min="4355" max="4355" width="45.28515625" style="107" customWidth="1"/>
    <col min="4356" max="4356" width="14.85546875" style="107" customWidth="1"/>
    <col min="4357" max="4357" width="12.28515625" style="107" customWidth="1"/>
    <col min="4358" max="4359" width="11.140625" style="107" customWidth="1"/>
    <col min="4360" max="4360" width="12.42578125" style="107" customWidth="1"/>
    <col min="4361" max="4361" width="11.42578125" style="107" customWidth="1"/>
    <col min="4362" max="4362" width="13.5703125" style="107" customWidth="1"/>
    <col min="4363" max="4600" width="11.5703125" style="107"/>
    <col min="4601" max="4601" width="23.140625" style="107" customWidth="1"/>
    <col min="4602" max="4602" width="42.85546875" style="107" customWidth="1"/>
    <col min="4603" max="4603" width="11.5703125" style="107"/>
    <col min="4604" max="4604" width="11.28515625" style="107" customWidth="1"/>
    <col min="4605" max="4605" width="12.85546875" style="107" customWidth="1"/>
    <col min="4606" max="4606" width="12.140625" style="107" customWidth="1"/>
    <col min="4607" max="4607" width="11.7109375" style="107" customWidth="1"/>
    <col min="4608" max="4608" width="11.42578125" style="107" customWidth="1"/>
    <col min="4609" max="4609" width="12.7109375" style="107" customWidth="1"/>
    <col min="4610" max="4610" width="4.140625" style="107" customWidth="1"/>
    <col min="4611" max="4611" width="45.28515625" style="107" customWidth="1"/>
    <col min="4612" max="4612" width="14.85546875" style="107" customWidth="1"/>
    <col min="4613" max="4613" width="12.28515625" style="107" customWidth="1"/>
    <col min="4614" max="4615" width="11.140625" style="107" customWidth="1"/>
    <col min="4616" max="4616" width="12.42578125" style="107" customWidth="1"/>
    <col min="4617" max="4617" width="11.42578125" style="107" customWidth="1"/>
    <col min="4618" max="4618" width="13.5703125" style="107" customWidth="1"/>
    <col min="4619" max="4856" width="11.5703125" style="107"/>
    <col min="4857" max="4857" width="23.140625" style="107" customWidth="1"/>
    <col min="4858" max="4858" width="42.85546875" style="107" customWidth="1"/>
    <col min="4859" max="4859" width="11.5703125" style="107"/>
    <col min="4860" max="4860" width="11.28515625" style="107" customWidth="1"/>
    <col min="4861" max="4861" width="12.85546875" style="107" customWidth="1"/>
    <col min="4862" max="4862" width="12.140625" style="107" customWidth="1"/>
    <col min="4863" max="4863" width="11.7109375" style="107" customWidth="1"/>
    <col min="4864" max="4864" width="11.42578125" style="107" customWidth="1"/>
    <col min="4865" max="4865" width="12.7109375" style="107" customWidth="1"/>
    <col min="4866" max="4866" width="4.140625" style="107" customWidth="1"/>
    <col min="4867" max="4867" width="45.28515625" style="107" customWidth="1"/>
    <col min="4868" max="4868" width="14.85546875" style="107" customWidth="1"/>
    <col min="4869" max="4869" width="12.28515625" style="107" customWidth="1"/>
    <col min="4870" max="4871" width="11.140625" style="107" customWidth="1"/>
    <col min="4872" max="4872" width="12.42578125" style="107" customWidth="1"/>
    <col min="4873" max="4873" width="11.42578125" style="107" customWidth="1"/>
    <col min="4874" max="4874" width="13.5703125" style="107" customWidth="1"/>
    <col min="4875" max="5112" width="11.5703125" style="107"/>
    <col min="5113" max="5113" width="23.140625" style="107" customWidth="1"/>
    <col min="5114" max="5114" width="42.85546875" style="107" customWidth="1"/>
    <col min="5115" max="5115" width="11.5703125" style="107"/>
    <col min="5116" max="5116" width="11.28515625" style="107" customWidth="1"/>
    <col min="5117" max="5117" width="12.85546875" style="107" customWidth="1"/>
    <col min="5118" max="5118" width="12.140625" style="107" customWidth="1"/>
    <col min="5119" max="5119" width="11.7109375" style="107" customWidth="1"/>
    <col min="5120" max="5120" width="11.42578125" style="107" customWidth="1"/>
    <col min="5121" max="5121" width="12.7109375" style="107" customWidth="1"/>
    <col min="5122" max="5122" width="4.140625" style="107" customWidth="1"/>
    <col min="5123" max="5123" width="45.28515625" style="107" customWidth="1"/>
    <col min="5124" max="5124" width="14.85546875" style="107" customWidth="1"/>
    <col min="5125" max="5125" width="12.28515625" style="107" customWidth="1"/>
    <col min="5126" max="5127" width="11.140625" style="107" customWidth="1"/>
    <col min="5128" max="5128" width="12.42578125" style="107" customWidth="1"/>
    <col min="5129" max="5129" width="11.42578125" style="107" customWidth="1"/>
    <col min="5130" max="5130" width="13.5703125" style="107" customWidth="1"/>
    <col min="5131" max="5368" width="11.5703125" style="107"/>
    <col min="5369" max="5369" width="23.140625" style="107" customWidth="1"/>
    <col min="5370" max="5370" width="42.85546875" style="107" customWidth="1"/>
    <col min="5371" max="5371" width="11.5703125" style="107"/>
    <col min="5372" max="5372" width="11.28515625" style="107" customWidth="1"/>
    <col min="5373" max="5373" width="12.85546875" style="107" customWidth="1"/>
    <col min="5374" max="5374" width="12.140625" style="107" customWidth="1"/>
    <col min="5375" max="5375" width="11.7109375" style="107" customWidth="1"/>
    <col min="5376" max="5376" width="11.42578125" style="107" customWidth="1"/>
    <col min="5377" max="5377" width="12.7109375" style="107" customWidth="1"/>
    <col min="5378" max="5378" width="4.140625" style="107" customWidth="1"/>
    <col min="5379" max="5379" width="45.28515625" style="107" customWidth="1"/>
    <col min="5380" max="5380" width="14.85546875" style="107" customWidth="1"/>
    <col min="5381" max="5381" width="12.28515625" style="107" customWidth="1"/>
    <col min="5382" max="5383" width="11.140625" style="107" customWidth="1"/>
    <col min="5384" max="5384" width="12.42578125" style="107" customWidth="1"/>
    <col min="5385" max="5385" width="11.42578125" style="107" customWidth="1"/>
    <col min="5386" max="5386" width="13.5703125" style="107" customWidth="1"/>
    <col min="5387" max="5624" width="11.5703125" style="107"/>
    <col min="5625" max="5625" width="23.140625" style="107" customWidth="1"/>
    <col min="5626" max="5626" width="42.85546875" style="107" customWidth="1"/>
    <col min="5627" max="5627" width="11.5703125" style="107"/>
    <col min="5628" max="5628" width="11.28515625" style="107" customWidth="1"/>
    <col min="5629" max="5629" width="12.85546875" style="107" customWidth="1"/>
    <col min="5630" max="5630" width="12.140625" style="107" customWidth="1"/>
    <col min="5631" max="5631" width="11.7109375" style="107" customWidth="1"/>
    <col min="5632" max="5632" width="11.42578125" style="107" customWidth="1"/>
    <col min="5633" max="5633" width="12.7109375" style="107" customWidth="1"/>
    <col min="5634" max="5634" width="4.140625" style="107" customWidth="1"/>
    <col min="5635" max="5635" width="45.28515625" style="107" customWidth="1"/>
    <col min="5636" max="5636" width="14.85546875" style="107" customWidth="1"/>
    <col min="5637" max="5637" width="12.28515625" style="107" customWidth="1"/>
    <col min="5638" max="5639" width="11.140625" style="107" customWidth="1"/>
    <col min="5640" max="5640" width="12.42578125" style="107" customWidth="1"/>
    <col min="5641" max="5641" width="11.42578125" style="107" customWidth="1"/>
    <col min="5642" max="5642" width="13.5703125" style="107" customWidth="1"/>
    <col min="5643" max="5880" width="11.5703125" style="107"/>
    <col min="5881" max="5881" width="23.140625" style="107" customWidth="1"/>
    <col min="5882" max="5882" width="42.85546875" style="107" customWidth="1"/>
    <col min="5883" max="5883" width="11.5703125" style="107"/>
    <col min="5884" max="5884" width="11.28515625" style="107" customWidth="1"/>
    <col min="5885" max="5885" width="12.85546875" style="107" customWidth="1"/>
    <col min="5886" max="5886" width="12.140625" style="107" customWidth="1"/>
    <col min="5887" max="5887" width="11.7109375" style="107" customWidth="1"/>
    <col min="5888" max="5888" width="11.42578125" style="107" customWidth="1"/>
    <col min="5889" max="5889" width="12.7109375" style="107" customWidth="1"/>
    <col min="5890" max="5890" width="4.140625" style="107" customWidth="1"/>
    <col min="5891" max="5891" width="45.28515625" style="107" customWidth="1"/>
    <col min="5892" max="5892" width="14.85546875" style="107" customWidth="1"/>
    <col min="5893" max="5893" width="12.28515625" style="107" customWidth="1"/>
    <col min="5894" max="5895" width="11.140625" style="107" customWidth="1"/>
    <col min="5896" max="5896" width="12.42578125" style="107" customWidth="1"/>
    <col min="5897" max="5897" width="11.42578125" style="107" customWidth="1"/>
    <col min="5898" max="5898" width="13.5703125" style="107" customWidth="1"/>
    <col min="5899" max="6136" width="11.5703125" style="107"/>
    <col min="6137" max="6137" width="23.140625" style="107" customWidth="1"/>
    <col min="6138" max="6138" width="42.85546875" style="107" customWidth="1"/>
    <col min="6139" max="6139" width="11.5703125" style="107"/>
    <col min="6140" max="6140" width="11.28515625" style="107" customWidth="1"/>
    <col min="6141" max="6141" width="12.85546875" style="107" customWidth="1"/>
    <col min="6142" max="6142" width="12.140625" style="107" customWidth="1"/>
    <col min="6143" max="6143" width="11.7109375" style="107" customWidth="1"/>
    <col min="6144" max="6144" width="11.42578125" style="107" customWidth="1"/>
    <col min="6145" max="6145" width="12.7109375" style="107" customWidth="1"/>
    <col min="6146" max="6146" width="4.140625" style="107" customWidth="1"/>
    <col min="6147" max="6147" width="45.28515625" style="107" customWidth="1"/>
    <col min="6148" max="6148" width="14.85546875" style="107" customWidth="1"/>
    <col min="6149" max="6149" width="12.28515625" style="107" customWidth="1"/>
    <col min="6150" max="6151" width="11.140625" style="107" customWidth="1"/>
    <col min="6152" max="6152" width="12.42578125" style="107" customWidth="1"/>
    <col min="6153" max="6153" width="11.42578125" style="107" customWidth="1"/>
    <col min="6154" max="6154" width="13.5703125" style="107" customWidth="1"/>
    <col min="6155" max="6392" width="11.5703125" style="107"/>
    <col min="6393" max="6393" width="23.140625" style="107" customWidth="1"/>
    <col min="6394" max="6394" width="42.85546875" style="107" customWidth="1"/>
    <col min="6395" max="6395" width="11.5703125" style="107"/>
    <col min="6396" max="6396" width="11.28515625" style="107" customWidth="1"/>
    <col min="6397" max="6397" width="12.85546875" style="107" customWidth="1"/>
    <col min="6398" max="6398" width="12.140625" style="107" customWidth="1"/>
    <col min="6399" max="6399" width="11.7109375" style="107" customWidth="1"/>
    <col min="6400" max="6400" width="11.42578125" style="107" customWidth="1"/>
    <col min="6401" max="6401" width="12.7109375" style="107" customWidth="1"/>
    <col min="6402" max="6402" width="4.140625" style="107" customWidth="1"/>
    <col min="6403" max="6403" width="45.28515625" style="107" customWidth="1"/>
    <col min="6404" max="6404" width="14.85546875" style="107" customWidth="1"/>
    <col min="6405" max="6405" width="12.28515625" style="107" customWidth="1"/>
    <col min="6406" max="6407" width="11.140625" style="107" customWidth="1"/>
    <col min="6408" max="6408" width="12.42578125" style="107" customWidth="1"/>
    <col min="6409" max="6409" width="11.42578125" style="107" customWidth="1"/>
    <col min="6410" max="6410" width="13.5703125" style="107" customWidth="1"/>
    <col min="6411" max="6648" width="11.5703125" style="107"/>
    <col min="6649" max="6649" width="23.140625" style="107" customWidth="1"/>
    <col min="6650" max="6650" width="42.85546875" style="107" customWidth="1"/>
    <col min="6651" max="6651" width="11.5703125" style="107"/>
    <col min="6652" max="6652" width="11.28515625" style="107" customWidth="1"/>
    <col min="6653" max="6653" width="12.85546875" style="107" customWidth="1"/>
    <col min="6654" max="6654" width="12.140625" style="107" customWidth="1"/>
    <col min="6655" max="6655" width="11.7109375" style="107" customWidth="1"/>
    <col min="6656" max="6656" width="11.42578125" style="107" customWidth="1"/>
    <col min="6657" max="6657" width="12.7109375" style="107" customWidth="1"/>
    <col min="6658" max="6658" width="4.140625" style="107" customWidth="1"/>
    <col min="6659" max="6659" width="45.28515625" style="107" customWidth="1"/>
    <col min="6660" max="6660" width="14.85546875" style="107" customWidth="1"/>
    <col min="6661" max="6661" width="12.28515625" style="107" customWidth="1"/>
    <col min="6662" max="6663" width="11.140625" style="107" customWidth="1"/>
    <col min="6664" max="6664" width="12.42578125" style="107" customWidth="1"/>
    <col min="6665" max="6665" width="11.42578125" style="107" customWidth="1"/>
    <col min="6666" max="6666" width="13.5703125" style="107" customWidth="1"/>
    <col min="6667" max="6904" width="11.5703125" style="107"/>
    <col min="6905" max="6905" width="23.140625" style="107" customWidth="1"/>
    <col min="6906" max="6906" width="42.85546875" style="107" customWidth="1"/>
    <col min="6907" max="6907" width="11.5703125" style="107"/>
    <col min="6908" max="6908" width="11.28515625" style="107" customWidth="1"/>
    <col min="6909" max="6909" width="12.85546875" style="107" customWidth="1"/>
    <col min="6910" max="6910" width="12.140625" style="107" customWidth="1"/>
    <col min="6911" max="6911" width="11.7109375" style="107" customWidth="1"/>
    <col min="6912" max="6912" width="11.42578125" style="107" customWidth="1"/>
    <col min="6913" max="6913" width="12.7109375" style="107" customWidth="1"/>
    <col min="6914" max="6914" width="4.140625" style="107" customWidth="1"/>
    <col min="6915" max="6915" width="45.28515625" style="107" customWidth="1"/>
    <col min="6916" max="6916" width="14.85546875" style="107" customWidth="1"/>
    <col min="6917" max="6917" width="12.28515625" style="107" customWidth="1"/>
    <col min="6918" max="6919" width="11.140625" style="107" customWidth="1"/>
    <col min="6920" max="6920" width="12.42578125" style="107" customWidth="1"/>
    <col min="6921" max="6921" width="11.42578125" style="107" customWidth="1"/>
    <col min="6922" max="6922" width="13.5703125" style="107" customWidth="1"/>
    <col min="6923" max="7160" width="11.5703125" style="107"/>
    <col min="7161" max="7161" width="23.140625" style="107" customWidth="1"/>
    <col min="7162" max="7162" width="42.85546875" style="107" customWidth="1"/>
    <col min="7163" max="7163" width="11.5703125" style="107"/>
    <col min="7164" max="7164" width="11.28515625" style="107" customWidth="1"/>
    <col min="7165" max="7165" width="12.85546875" style="107" customWidth="1"/>
    <col min="7166" max="7166" width="12.140625" style="107" customWidth="1"/>
    <col min="7167" max="7167" width="11.7109375" style="107" customWidth="1"/>
    <col min="7168" max="7168" width="11.42578125" style="107" customWidth="1"/>
    <col min="7169" max="7169" width="12.7109375" style="107" customWidth="1"/>
    <col min="7170" max="7170" width="4.140625" style="107" customWidth="1"/>
    <col min="7171" max="7171" width="45.28515625" style="107" customWidth="1"/>
    <col min="7172" max="7172" width="14.85546875" style="107" customWidth="1"/>
    <col min="7173" max="7173" width="12.28515625" style="107" customWidth="1"/>
    <col min="7174" max="7175" width="11.140625" style="107" customWidth="1"/>
    <col min="7176" max="7176" width="12.42578125" style="107" customWidth="1"/>
    <col min="7177" max="7177" width="11.42578125" style="107" customWidth="1"/>
    <col min="7178" max="7178" width="13.5703125" style="107" customWidth="1"/>
    <col min="7179" max="7416" width="11.5703125" style="107"/>
    <col min="7417" max="7417" width="23.140625" style="107" customWidth="1"/>
    <col min="7418" max="7418" width="42.85546875" style="107" customWidth="1"/>
    <col min="7419" max="7419" width="11.5703125" style="107"/>
    <col min="7420" max="7420" width="11.28515625" style="107" customWidth="1"/>
    <col min="7421" max="7421" width="12.85546875" style="107" customWidth="1"/>
    <col min="7422" max="7422" width="12.140625" style="107" customWidth="1"/>
    <col min="7423" max="7423" width="11.7109375" style="107" customWidth="1"/>
    <col min="7424" max="7424" width="11.42578125" style="107" customWidth="1"/>
    <col min="7425" max="7425" width="12.7109375" style="107" customWidth="1"/>
    <col min="7426" max="7426" width="4.140625" style="107" customWidth="1"/>
    <col min="7427" max="7427" width="45.28515625" style="107" customWidth="1"/>
    <col min="7428" max="7428" width="14.85546875" style="107" customWidth="1"/>
    <col min="7429" max="7429" width="12.28515625" style="107" customWidth="1"/>
    <col min="7430" max="7431" width="11.140625" style="107" customWidth="1"/>
    <col min="7432" max="7432" width="12.42578125" style="107" customWidth="1"/>
    <col min="7433" max="7433" width="11.42578125" style="107" customWidth="1"/>
    <col min="7434" max="7434" width="13.5703125" style="107" customWidth="1"/>
    <col min="7435" max="7672" width="11.5703125" style="107"/>
    <col min="7673" max="7673" width="23.140625" style="107" customWidth="1"/>
    <col min="7674" max="7674" width="42.85546875" style="107" customWidth="1"/>
    <col min="7675" max="7675" width="11.5703125" style="107"/>
    <col min="7676" max="7676" width="11.28515625" style="107" customWidth="1"/>
    <col min="7677" max="7677" width="12.85546875" style="107" customWidth="1"/>
    <col min="7678" max="7678" width="12.140625" style="107" customWidth="1"/>
    <col min="7679" max="7679" width="11.7109375" style="107" customWidth="1"/>
    <col min="7680" max="7680" width="11.42578125" style="107" customWidth="1"/>
    <col min="7681" max="7681" width="12.7109375" style="107" customWidth="1"/>
    <col min="7682" max="7682" width="4.140625" style="107" customWidth="1"/>
    <col min="7683" max="7683" width="45.28515625" style="107" customWidth="1"/>
    <col min="7684" max="7684" width="14.85546875" style="107" customWidth="1"/>
    <col min="7685" max="7685" width="12.28515625" style="107" customWidth="1"/>
    <col min="7686" max="7687" width="11.140625" style="107" customWidth="1"/>
    <col min="7688" max="7688" width="12.42578125" style="107" customWidth="1"/>
    <col min="7689" max="7689" width="11.42578125" style="107" customWidth="1"/>
    <col min="7690" max="7690" width="13.5703125" style="107" customWidth="1"/>
    <col min="7691" max="7928" width="11.5703125" style="107"/>
    <col min="7929" max="7929" width="23.140625" style="107" customWidth="1"/>
    <col min="7930" max="7930" width="42.85546875" style="107" customWidth="1"/>
    <col min="7931" max="7931" width="11.5703125" style="107"/>
    <col min="7932" max="7932" width="11.28515625" style="107" customWidth="1"/>
    <col min="7933" max="7933" width="12.85546875" style="107" customWidth="1"/>
    <col min="7934" max="7934" width="12.140625" style="107" customWidth="1"/>
    <col min="7935" max="7935" width="11.7109375" style="107" customWidth="1"/>
    <col min="7936" max="7936" width="11.42578125" style="107" customWidth="1"/>
    <col min="7937" max="7937" width="12.7109375" style="107" customWidth="1"/>
    <col min="7938" max="7938" width="4.140625" style="107" customWidth="1"/>
    <col min="7939" max="7939" width="45.28515625" style="107" customWidth="1"/>
    <col min="7940" max="7940" width="14.85546875" style="107" customWidth="1"/>
    <col min="7941" max="7941" width="12.28515625" style="107" customWidth="1"/>
    <col min="7942" max="7943" width="11.140625" style="107" customWidth="1"/>
    <col min="7944" max="7944" width="12.42578125" style="107" customWidth="1"/>
    <col min="7945" max="7945" width="11.42578125" style="107" customWidth="1"/>
    <col min="7946" max="7946" width="13.5703125" style="107" customWidth="1"/>
    <col min="7947" max="8184" width="11.5703125" style="107"/>
    <col min="8185" max="8185" width="23.140625" style="107" customWidth="1"/>
    <col min="8186" max="8186" width="42.85546875" style="107" customWidth="1"/>
    <col min="8187" max="8187" width="11.5703125" style="107"/>
    <col min="8188" max="8188" width="11.28515625" style="107" customWidth="1"/>
    <col min="8189" max="8189" width="12.85546875" style="107" customWidth="1"/>
    <col min="8190" max="8190" width="12.140625" style="107" customWidth="1"/>
    <col min="8191" max="8191" width="11.7109375" style="107" customWidth="1"/>
    <col min="8192" max="8192" width="11.42578125" style="107" customWidth="1"/>
    <col min="8193" max="8193" width="12.7109375" style="107" customWidth="1"/>
    <col min="8194" max="8194" width="4.140625" style="107" customWidth="1"/>
    <col min="8195" max="8195" width="45.28515625" style="107" customWidth="1"/>
    <col min="8196" max="8196" width="14.85546875" style="107" customWidth="1"/>
    <col min="8197" max="8197" width="12.28515625" style="107" customWidth="1"/>
    <col min="8198" max="8199" width="11.140625" style="107" customWidth="1"/>
    <col min="8200" max="8200" width="12.42578125" style="107" customWidth="1"/>
    <col min="8201" max="8201" width="11.42578125" style="107" customWidth="1"/>
    <col min="8202" max="8202" width="13.5703125" style="107" customWidth="1"/>
    <col min="8203" max="8440" width="11.5703125" style="107"/>
    <col min="8441" max="8441" width="23.140625" style="107" customWidth="1"/>
    <col min="8442" max="8442" width="42.85546875" style="107" customWidth="1"/>
    <col min="8443" max="8443" width="11.5703125" style="107"/>
    <col min="8444" max="8444" width="11.28515625" style="107" customWidth="1"/>
    <col min="8445" max="8445" width="12.85546875" style="107" customWidth="1"/>
    <col min="8446" max="8446" width="12.140625" style="107" customWidth="1"/>
    <col min="8447" max="8447" width="11.7109375" style="107" customWidth="1"/>
    <col min="8448" max="8448" width="11.42578125" style="107" customWidth="1"/>
    <col min="8449" max="8449" width="12.7109375" style="107" customWidth="1"/>
    <col min="8450" max="8450" width="4.140625" style="107" customWidth="1"/>
    <col min="8451" max="8451" width="45.28515625" style="107" customWidth="1"/>
    <col min="8452" max="8452" width="14.85546875" style="107" customWidth="1"/>
    <col min="8453" max="8453" width="12.28515625" style="107" customWidth="1"/>
    <col min="8454" max="8455" width="11.140625" style="107" customWidth="1"/>
    <col min="8456" max="8456" width="12.42578125" style="107" customWidth="1"/>
    <col min="8457" max="8457" width="11.42578125" style="107" customWidth="1"/>
    <col min="8458" max="8458" width="13.5703125" style="107" customWidth="1"/>
    <col min="8459" max="8696" width="11.5703125" style="107"/>
    <col min="8697" max="8697" width="23.140625" style="107" customWidth="1"/>
    <col min="8698" max="8698" width="42.85546875" style="107" customWidth="1"/>
    <col min="8699" max="8699" width="11.5703125" style="107"/>
    <col min="8700" max="8700" width="11.28515625" style="107" customWidth="1"/>
    <col min="8701" max="8701" width="12.85546875" style="107" customWidth="1"/>
    <col min="8702" max="8702" width="12.140625" style="107" customWidth="1"/>
    <col min="8703" max="8703" width="11.7109375" style="107" customWidth="1"/>
    <col min="8704" max="8704" width="11.42578125" style="107" customWidth="1"/>
    <col min="8705" max="8705" width="12.7109375" style="107" customWidth="1"/>
    <col min="8706" max="8706" width="4.140625" style="107" customWidth="1"/>
    <col min="8707" max="8707" width="45.28515625" style="107" customWidth="1"/>
    <col min="8708" max="8708" width="14.85546875" style="107" customWidth="1"/>
    <col min="8709" max="8709" width="12.28515625" style="107" customWidth="1"/>
    <col min="8710" max="8711" width="11.140625" style="107" customWidth="1"/>
    <col min="8712" max="8712" width="12.42578125" style="107" customWidth="1"/>
    <col min="8713" max="8713" width="11.42578125" style="107" customWidth="1"/>
    <col min="8714" max="8714" width="13.5703125" style="107" customWidth="1"/>
    <col min="8715" max="8952" width="11.5703125" style="107"/>
    <col min="8953" max="8953" width="23.140625" style="107" customWidth="1"/>
    <col min="8954" max="8954" width="42.85546875" style="107" customWidth="1"/>
    <col min="8955" max="8955" width="11.5703125" style="107"/>
    <col min="8956" max="8956" width="11.28515625" style="107" customWidth="1"/>
    <col min="8957" max="8957" width="12.85546875" style="107" customWidth="1"/>
    <col min="8958" max="8958" width="12.140625" style="107" customWidth="1"/>
    <col min="8959" max="8959" width="11.7109375" style="107" customWidth="1"/>
    <col min="8960" max="8960" width="11.42578125" style="107" customWidth="1"/>
    <col min="8961" max="8961" width="12.7109375" style="107" customWidth="1"/>
    <col min="8962" max="8962" width="4.140625" style="107" customWidth="1"/>
    <col min="8963" max="8963" width="45.28515625" style="107" customWidth="1"/>
    <col min="8964" max="8964" width="14.85546875" style="107" customWidth="1"/>
    <col min="8965" max="8965" width="12.28515625" style="107" customWidth="1"/>
    <col min="8966" max="8967" width="11.140625" style="107" customWidth="1"/>
    <col min="8968" max="8968" width="12.42578125" style="107" customWidth="1"/>
    <col min="8969" max="8969" width="11.42578125" style="107" customWidth="1"/>
    <col min="8970" max="8970" width="13.5703125" style="107" customWidth="1"/>
    <col min="8971" max="9208" width="11.5703125" style="107"/>
    <col min="9209" max="9209" width="23.140625" style="107" customWidth="1"/>
    <col min="9210" max="9210" width="42.85546875" style="107" customWidth="1"/>
    <col min="9211" max="9211" width="11.5703125" style="107"/>
    <col min="9212" max="9212" width="11.28515625" style="107" customWidth="1"/>
    <col min="9213" max="9213" width="12.85546875" style="107" customWidth="1"/>
    <col min="9214" max="9214" width="12.140625" style="107" customWidth="1"/>
    <col min="9215" max="9215" width="11.7109375" style="107" customWidth="1"/>
    <col min="9216" max="9216" width="11.42578125" style="107" customWidth="1"/>
    <col min="9217" max="9217" width="12.7109375" style="107" customWidth="1"/>
    <col min="9218" max="9218" width="4.140625" style="107" customWidth="1"/>
    <col min="9219" max="9219" width="45.28515625" style="107" customWidth="1"/>
    <col min="9220" max="9220" width="14.85546875" style="107" customWidth="1"/>
    <col min="9221" max="9221" width="12.28515625" style="107" customWidth="1"/>
    <col min="9222" max="9223" width="11.140625" style="107" customWidth="1"/>
    <col min="9224" max="9224" width="12.42578125" style="107" customWidth="1"/>
    <col min="9225" max="9225" width="11.42578125" style="107" customWidth="1"/>
    <col min="9226" max="9226" width="13.5703125" style="107" customWidth="1"/>
    <col min="9227" max="9464" width="11.5703125" style="107"/>
    <col min="9465" max="9465" width="23.140625" style="107" customWidth="1"/>
    <col min="9466" max="9466" width="42.85546875" style="107" customWidth="1"/>
    <col min="9467" max="9467" width="11.5703125" style="107"/>
    <col min="9468" max="9468" width="11.28515625" style="107" customWidth="1"/>
    <col min="9469" max="9469" width="12.85546875" style="107" customWidth="1"/>
    <col min="9470" max="9470" width="12.140625" style="107" customWidth="1"/>
    <col min="9471" max="9471" width="11.7109375" style="107" customWidth="1"/>
    <col min="9472" max="9472" width="11.42578125" style="107" customWidth="1"/>
    <col min="9473" max="9473" width="12.7109375" style="107" customWidth="1"/>
    <col min="9474" max="9474" width="4.140625" style="107" customWidth="1"/>
    <col min="9475" max="9475" width="45.28515625" style="107" customWidth="1"/>
    <col min="9476" max="9476" width="14.85546875" style="107" customWidth="1"/>
    <col min="9477" max="9477" width="12.28515625" style="107" customWidth="1"/>
    <col min="9478" max="9479" width="11.140625" style="107" customWidth="1"/>
    <col min="9480" max="9480" width="12.42578125" style="107" customWidth="1"/>
    <col min="9481" max="9481" width="11.42578125" style="107" customWidth="1"/>
    <col min="9482" max="9482" width="13.5703125" style="107" customWidth="1"/>
    <col min="9483" max="9720" width="11.5703125" style="107"/>
    <col min="9721" max="9721" width="23.140625" style="107" customWidth="1"/>
    <col min="9722" max="9722" width="42.85546875" style="107" customWidth="1"/>
    <col min="9723" max="9723" width="11.5703125" style="107"/>
    <col min="9724" max="9724" width="11.28515625" style="107" customWidth="1"/>
    <col min="9725" max="9725" width="12.85546875" style="107" customWidth="1"/>
    <col min="9726" max="9726" width="12.140625" style="107" customWidth="1"/>
    <col min="9727" max="9727" width="11.7109375" style="107" customWidth="1"/>
    <col min="9728" max="9728" width="11.42578125" style="107" customWidth="1"/>
    <col min="9729" max="9729" width="12.7109375" style="107" customWidth="1"/>
    <col min="9730" max="9730" width="4.140625" style="107" customWidth="1"/>
    <col min="9731" max="9731" width="45.28515625" style="107" customWidth="1"/>
    <col min="9732" max="9732" width="14.85546875" style="107" customWidth="1"/>
    <col min="9733" max="9733" width="12.28515625" style="107" customWidth="1"/>
    <col min="9734" max="9735" width="11.140625" style="107" customWidth="1"/>
    <col min="9736" max="9736" width="12.42578125" style="107" customWidth="1"/>
    <col min="9737" max="9737" width="11.42578125" style="107" customWidth="1"/>
    <col min="9738" max="9738" width="13.5703125" style="107" customWidth="1"/>
    <col min="9739" max="9976" width="11.5703125" style="107"/>
    <col min="9977" max="9977" width="23.140625" style="107" customWidth="1"/>
    <col min="9978" max="9978" width="42.85546875" style="107" customWidth="1"/>
    <col min="9979" max="9979" width="11.5703125" style="107"/>
    <col min="9980" max="9980" width="11.28515625" style="107" customWidth="1"/>
    <col min="9981" max="9981" width="12.85546875" style="107" customWidth="1"/>
    <col min="9982" max="9982" width="12.140625" style="107" customWidth="1"/>
    <col min="9983" max="9983" width="11.7109375" style="107" customWidth="1"/>
    <col min="9984" max="9984" width="11.42578125" style="107" customWidth="1"/>
    <col min="9985" max="9985" width="12.7109375" style="107" customWidth="1"/>
    <col min="9986" max="9986" width="4.140625" style="107" customWidth="1"/>
    <col min="9987" max="9987" width="45.28515625" style="107" customWidth="1"/>
    <col min="9988" max="9988" width="14.85546875" style="107" customWidth="1"/>
    <col min="9989" max="9989" width="12.28515625" style="107" customWidth="1"/>
    <col min="9990" max="9991" width="11.140625" style="107" customWidth="1"/>
    <col min="9992" max="9992" width="12.42578125" style="107" customWidth="1"/>
    <col min="9993" max="9993" width="11.42578125" style="107" customWidth="1"/>
    <col min="9994" max="9994" width="13.5703125" style="107" customWidth="1"/>
    <col min="9995" max="10232" width="11.5703125" style="107"/>
    <col min="10233" max="10233" width="23.140625" style="107" customWidth="1"/>
    <col min="10234" max="10234" width="42.85546875" style="107" customWidth="1"/>
    <col min="10235" max="10235" width="11.5703125" style="107"/>
    <col min="10236" max="10236" width="11.28515625" style="107" customWidth="1"/>
    <col min="10237" max="10237" width="12.85546875" style="107" customWidth="1"/>
    <col min="10238" max="10238" width="12.140625" style="107" customWidth="1"/>
    <col min="10239" max="10239" width="11.7109375" style="107" customWidth="1"/>
    <col min="10240" max="10240" width="11.42578125" style="107" customWidth="1"/>
    <col min="10241" max="10241" width="12.7109375" style="107" customWidth="1"/>
    <col min="10242" max="10242" width="4.140625" style="107" customWidth="1"/>
    <col min="10243" max="10243" width="45.28515625" style="107" customWidth="1"/>
    <col min="10244" max="10244" width="14.85546875" style="107" customWidth="1"/>
    <col min="10245" max="10245" width="12.28515625" style="107" customWidth="1"/>
    <col min="10246" max="10247" width="11.140625" style="107" customWidth="1"/>
    <col min="10248" max="10248" width="12.42578125" style="107" customWidth="1"/>
    <col min="10249" max="10249" width="11.42578125" style="107" customWidth="1"/>
    <col min="10250" max="10250" width="13.5703125" style="107" customWidth="1"/>
    <col min="10251" max="10488" width="11.5703125" style="107"/>
    <col min="10489" max="10489" width="23.140625" style="107" customWidth="1"/>
    <col min="10490" max="10490" width="42.85546875" style="107" customWidth="1"/>
    <col min="10491" max="10491" width="11.5703125" style="107"/>
    <col min="10492" max="10492" width="11.28515625" style="107" customWidth="1"/>
    <col min="10493" max="10493" width="12.85546875" style="107" customWidth="1"/>
    <col min="10494" max="10494" width="12.140625" style="107" customWidth="1"/>
    <col min="10495" max="10495" width="11.7109375" style="107" customWidth="1"/>
    <col min="10496" max="10496" width="11.42578125" style="107" customWidth="1"/>
    <col min="10497" max="10497" width="12.7109375" style="107" customWidth="1"/>
    <col min="10498" max="10498" width="4.140625" style="107" customWidth="1"/>
    <col min="10499" max="10499" width="45.28515625" style="107" customWidth="1"/>
    <col min="10500" max="10500" width="14.85546875" style="107" customWidth="1"/>
    <col min="10501" max="10501" width="12.28515625" style="107" customWidth="1"/>
    <col min="10502" max="10503" width="11.140625" style="107" customWidth="1"/>
    <col min="10504" max="10504" width="12.42578125" style="107" customWidth="1"/>
    <col min="10505" max="10505" width="11.42578125" style="107" customWidth="1"/>
    <col min="10506" max="10506" width="13.5703125" style="107" customWidth="1"/>
    <col min="10507" max="10744" width="11.5703125" style="107"/>
    <col min="10745" max="10745" width="23.140625" style="107" customWidth="1"/>
    <col min="10746" max="10746" width="42.85546875" style="107" customWidth="1"/>
    <col min="10747" max="10747" width="11.5703125" style="107"/>
    <col min="10748" max="10748" width="11.28515625" style="107" customWidth="1"/>
    <col min="10749" max="10749" width="12.85546875" style="107" customWidth="1"/>
    <col min="10750" max="10750" width="12.140625" style="107" customWidth="1"/>
    <col min="10751" max="10751" width="11.7109375" style="107" customWidth="1"/>
    <col min="10752" max="10752" width="11.42578125" style="107" customWidth="1"/>
    <col min="10753" max="10753" width="12.7109375" style="107" customWidth="1"/>
    <col min="10754" max="10754" width="4.140625" style="107" customWidth="1"/>
    <col min="10755" max="10755" width="45.28515625" style="107" customWidth="1"/>
    <col min="10756" max="10756" width="14.85546875" style="107" customWidth="1"/>
    <col min="10757" max="10757" width="12.28515625" style="107" customWidth="1"/>
    <col min="10758" max="10759" width="11.140625" style="107" customWidth="1"/>
    <col min="10760" max="10760" width="12.42578125" style="107" customWidth="1"/>
    <col min="10761" max="10761" width="11.42578125" style="107" customWidth="1"/>
    <col min="10762" max="10762" width="13.5703125" style="107" customWidth="1"/>
    <col min="10763" max="11000" width="11.5703125" style="107"/>
    <col min="11001" max="11001" width="23.140625" style="107" customWidth="1"/>
    <col min="11002" max="11002" width="42.85546875" style="107" customWidth="1"/>
    <col min="11003" max="11003" width="11.5703125" style="107"/>
    <col min="11004" max="11004" width="11.28515625" style="107" customWidth="1"/>
    <col min="11005" max="11005" width="12.85546875" style="107" customWidth="1"/>
    <col min="11006" max="11006" width="12.140625" style="107" customWidth="1"/>
    <col min="11007" max="11007" width="11.7109375" style="107" customWidth="1"/>
    <col min="11008" max="11008" width="11.42578125" style="107" customWidth="1"/>
    <col min="11009" max="11009" width="12.7109375" style="107" customWidth="1"/>
    <col min="11010" max="11010" width="4.140625" style="107" customWidth="1"/>
    <col min="11011" max="11011" width="45.28515625" style="107" customWidth="1"/>
    <col min="11012" max="11012" width="14.85546875" style="107" customWidth="1"/>
    <col min="11013" max="11013" width="12.28515625" style="107" customWidth="1"/>
    <col min="11014" max="11015" width="11.140625" style="107" customWidth="1"/>
    <col min="11016" max="11016" width="12.42578125" style="107" customWidth="1"/>
    <col min="11017" max="11017" width="11.42578125" style="107" customWidth="1"/>
    <col min="11018" max="11018" width="13.5703125" style="107" customWidth="1"/>
    <col min="11019" max="11256" width="11.5703125" style="107"/>
    <col min="11257" max="11257" width="23.140625" style="107" customWidth="1"/>
    <col min="11258" max="11258" width="42.85546875" style="107" customWidth="1"/>
    <col min="11259" max="11259" width="11.5703125" style="107"/>
    <col min="11260" max="11260" width="11.28515625" style="107" customWidth="1"/>
    <col min="11261" max="11261" width="12.85546875" style="107" customWidth="1"/>
    <col min="11262" max="11262" width="12.140625" style="107" customWidth="1"/>
    <col min="11263" max="11263" width="11.7109375" style="107" customWidth="1"/>
    <col min="11264" max="11264" width="11.42578125" style="107" customWidth="1"/>
    <col min="11265" max="11265" width="12.7109375" style="107" customWidth="1"/>
    <col min="11266" max="11266" width="4.140625" style="107" customWidth="1"/>
    <col min="11267" max="11267" width="45.28515625" style="107" customWidth="1"/>
    <col min="11268" max="11268" width="14.85546875" style="107" customWidth="1"/>
    <col min="11269" max="11269" width="12.28515625" style="107" customWidth="1"/>
    <col min="11270" max="11271" width="11.140625" style="107" customWidth="1"/>
    <col min="11272" max="11272" width="12.42578125" style="107" customWidth="1"/>
    <col min="11273" max="11273" width="11.42578125" style="107" customWidth="1"/>
    <col min="11274" max="11274" width="13.5703125" style="107" customWidth="1"/>
    <col min="11275" max="11512" width="11.5703125" style="107"/>
    <col min="11513" max="11513" width="23.140625" style="107" customWidth="1"/>
    <col min="11514" max="11514" width="42.85546875" style="107" customWidth="1"/>
    <col min="11515" max="11515" width="11.5703125" style="107"/>
    <col min="11516" max="11516" width="11.28515625" style="107" customWidth="1"/>
    <col min="11517" max="11517" width="12.85546875" style="107" customWidth="1"/>
    <col min="11518" max="11518" width="12.140625" style="107" customWidth="1"/>
    <col min="11519" max="11519" width="11.7109375" style="107" customWidth="1"/>
    <col min="11520" max="11520" width="11.42578125" style="107" customWidth="1"/>
    <col min="11521" max="11521" width="12.7109375" style="107" customWidth="1"/>
    <col min="11522" max="11522" width="4.140625" style="107" customWidth="1"/>
    <col min="11523" max="11523" width="45.28515625" style="107" customWidth="1"/>
    <col min="11524" max="11524" width="14.85546875" style="107" customWidth="1"/>
    <col min="11525" max="11525" width="12.28515625" style="107" customWidth="1"/>
    <col min="11526" max="11527" width="11.140625" style="107" customWidth="1"/>
    <col min="11528" max="11528" width="12.42578125" style="107" customWidth="1"/>
    <col min="11529" max="11529" width="11.42578125" style="107" customWidth="1"/>
    <col min="11530" max="11530" width="13.5703125" style="107" customWidth="1"/>
    <col min="11531" max="11768" width="11.5703125" style="107"/>
    <col min="11769" max="11769" width="23.140625" style="107" customWidth="1"/>
    <col min="11770" max="11770" width="42.85546875" style="107" customWidth="1"/>
    <col min="11771" max="11771" width="11.5703125" style="107"/>
    <col min="11772" max="11772" width="11.28515625" style="107" customWidth="1"/>
    <col min="11773" max="11773" width="12.85546875" style="107" customWidth="1"/>
    <col min="11774" max="11774" width="12.140625" style="107" customWidth="1"/>
    <col min="11775" max="11775" width="11.7109375" style="107" customWidth="1"/>
    <col min="11776" max="11776" width="11.42578125" style="107" customWidth="1"/>
    <col min="11777" max="11777" width="12.7109375" style="107" customWidth="1"/>
    <col min="11778" max="11778" width="4.140625" style="107" customWidth="1"/>
    <col min="11779" max="11779" width="45.28515625" style="107" customWidth="1"/>
    <col min="11780" max="11780" width="14.85546875" style="107" customWidth="1"/>
    <col min="11781" max="11781" width="12.28515625" style="107" customWidth="1"/>
    <col min="11782" max="11783" width="11.140625" style="107" customWidth="1"/>
    <col min="11784" max="11784" width="12.42578125" style="107" customWidth="1"/>
    <col min="11785" max="11785" width="11.42578125" style="107" customWidth="1"/>
    <col min="11786" max="11786" width="13.5703125" style="107" customWidth="1"/>
    <col min="11787" max="12024" width="11.5703125" style="107"/>
    <col min="12025" max="12025" width="23.140625" style="107" customWidth="1"/>
    <col min="12026" max="12026" width="42.85546875" style="107" customWidth="1"/>
    <col min="12027" max="12027" width="11.5703125" style="107"/>
    <col min="12028" max="12028" width="11.28515625" style="107" customWidth="1"/>
    <col min="12029" max="12029" width="12.85546875" style="107" customWidth="1"/>
    <col min="12030" max="12030" width="12.140625" style="107" customWidth="1"/>
    <col min="12031" max="12031" width="11.7109375" style="107" customWidth="1"/>
    <col min="12032" max="12032" width="11.42578125" style="107" customWidth="1"/>
    <col min="12033" max="12033" width="12.7109375" style="107" customWidth="1"/>
    <col min="12034" max="12034" width="4.140625" style="107" customWidth="1"/>
    <col min="12035" max="12035" width="45.28515625" style="107" customWidth="1"/>
    <col min="12036" max="12036" width="14.85546875" style="107" customWidth="1"/>
    <col min="12037" max="12037" width="12.28515625" style="107" customWidth="1"/>
    <col min="12038" max="12039" width="11.140625" style="107" customWidth="1"/>
    <col min="12040" max="12040" width="12.42578125" style="107" customWidth="1"/>
    <col min="12041" max="12041" width="11.42578125" style="107" customWidth="1"/>
    <col min="12042" max="12042" width="13.5703125" style="107" customWidth="1"/>
    <col min="12043" max="12280" width="11.5703125" style="107"/>
    <col min="12281" max="12281" width="23.140625" style="107" customWidth="1"/>
    <col min="12282" max="12282" width="42.85546875" style="107" customWidth="1"/>
    <col min="12283" max="12283" width="11.5703125" style="107"/>
    <col min="12284" max="12284" width="11.28515625" style="107" customWidth="1"/>
    <col min="12285" max="12285" width="12.85546875" style="107" customWidth="1"/>
    <col min="12286" max="12286" width="12.140625" style="107" customWidth="1"/>
    <col min="12287" max="12287" width="11.7109375" style="107" customWidth="1"/>
    <col min="12288" max="12288" width="11.42578125" style="107" customWidth="1"/>
    <col min="12289" max="12289" width="12.7109375" style="107" customWidth="1"/>
    <col min="12290" max="12290" width="4.140625" style="107" customWidth="1"/>
    <col min="12291" max="12291" width="45.28515625" style="107" customWidth="1"/>
    <col min="12292" max="12292" width="14.85546875" style="107" customWidth="1"/>
    <col min="12293" max="12293" width="12.28515625" style="107" customWidth="1"/>
    <col min="12294" max="12295" width="11.140625" style="107" customWidth="1"/>
    <col min="12296" max="12296" width="12.42578125" style="107" customWidth="1"/>
    <col min="12297" max="12297" width="11.42578125" style="107" customWidth="1"/>
    <col min="12298" max="12298" width="13.5703125" style="107" customWidth="1"/>
    <col min="12299" max="12536" width="11.5703125" style="107"/>
    <col min="12537" max="12537" width="23.140625" style="107" customWidth="1"/>
    <col min="12538" max="12538" width="42.85546875" style="107" customWidth="1"/>
    <col min="12539" max="12539" width="11.5703125" style="107"/>
    <col min="12540" max="12540" width="11.28515625" style="107" customWidth="1"/>
    <col min="12541" max="12541" width="12.85546875" style="107" customWidth="1"/>
    <col min="12542" max="12542" width="12.140625" style="107" customWidth="1"/>
    <col min="12543" max="12543" width="11.7109375" style="107" customWidth="1"/>
    <col min="12544" max="12544" width="11.42578125" style="107" customWidth="1"/>
    <col min="12545" max="12545" width="12.7109375" style="107" customWidth="1"/>
    <col min="12546" max="12546" width="4.140625" style="107" customWidth="1"/>
    <col min="12547" max="12547" width="45.28515625" style="107" customWidth="1"/>
    <col min="12548" max="12548" width="14.85546875" style="107" customWidth="1"/>
    <col min="12549" max="12549" width="12.28515625" style="107" customWidth="1"/>
    <col min="12550" max="12551" width="11.140625" style="107" customWidth="1"/>
    <col min="12552" max="12552" width="12.42578125" style="107" customWidth="1"/>
    <col min="12553" max="12553" width="11.42578125" style="107" customWidth="1"/>
    <col min="12554" max="12554" width="13.5703125" style="107" customWidth="1"/>
    <col min="12555" max="12792" width="11.5703125" style="107"/>
    <col min="12793" max="12793" width="23.140625" style="107" customWidth="1"/>
    <col min="12794" max="12794" width="42.85546875" style="107" customWidth="1"/>
    <col min="12795" max="12795" width="11.5703125" style="107"/>
    <col min="12796" max="12796" width="11.28515625" style="107" customWidth="1"/>
    <col min="12797" max="12797" width="12.85546875" style="107" customWidth="1"/>
    <col min="12798" max="12798" width="12.140625" style="107" customWidth="1"/>
    <col min="12799" max="12799" width="11.7109375" style="107" customWidth="1"/>
    <col min="12800" max="12800" width="11.42578125" style="107" customWidth="1"/>
    <col min="12801" max="12801" width="12.7109375" style="107" customWidth="1"/>
    <col min="12802" max="12802" width="4.140625" style="107" customWidth="1"/>
    <col min="12803" max="12803" width="45.28515625" style="107" customWidth="1"/>
    <col min="12804" max="12804" width="14.85546875" style="107" customWidth="1"/>
    <col min="12805" max="12805" width="12.28515625" style="107" customWidth="1"/>
    <col min="12806" max="12807" width="11.140625" style="107" customWidth="1"/>
    <col min="12808" max="12808" width="12.42578125" style="107" customWidth="1"/>
    <col min="12809" max="12809" width="11.42578125" style="107" customWidth="1"/>
    <col min="12810" max="12810" width="13.5703125" style="107" customWidth="1"/>
    <col min="12811" max="13048" width="11.5703125" style="107"/>
    <col min="13049" max="13049" width="23.140625" style="107" customWidth="1"/>
    <col min="13050" max="13050" width="42.85546875" style="107" customWidth="1"/>
    <col min="13051" max="13051" width="11.5703125" style="107"/>
    <col min="13052" max="13052" width="11.28515625" style="107" customWidth="1"/>
    <col min="13053" max="13053" width="12.85546875" style="107" customWidth="1"/>
    <col min="13054" max="13054" width="12.140625" style="107" customWidth="1"/>
    <col min="13055" max="13055" width="11.7109375" style="107" customWidth="1"/>
    <col min="13056" max="13056" width="11.42578125" style="107" customWidth="1"/>
    <col min="13057" max="13057" width="12.7109375" style="107" customWidth="1"/>
    <col min="13058" max="13058" width="4.140625" style="107" customWidth="1"/>
    <col min="13059" max="13059" width="45.28515625" style="107" customWidth="1"/>
    <col min="13060" max="13060" width="14.85546875" style="107" customWidth="1"/>
    <col min="13061" max="13061" width="12.28515625" style="107" customWidth="1"/>
    <col min="13062" max="13063" width="11.140625" style="107" customWidth="1"/>
    <col min="13064" max="13064" width="12.42578125" style="107" customWidth="1"/>
    <col min="13065" max="13065" width="11.42578125" style="107" customWidth="1"/>
    <col min="13066" max="13066" width="13.5703125" style="107" customWidth="1"/>
    <col min="13067" max="13304" width="11.5703125" style="107"/>
    <col min="13305" max="13305" width="23.140625" style="107" customWidth="1"/>
    <col min="13306" max="13306" width="42.85546875" style="107" customWidth="1"/>
    <col min="13307" max="13307" width="11.5703125" style="107"/>
    <col min="13308" max="13308" width="11.28515625" style="107" customWidth="1"/>
    <col min="13309" max="13309" width="12.85546875" style="107" customWidth="1"/>
    <col min="13310" max="13310" width="12.140625" style="107" customWidth="1"/>
    <col min="13311" max="13311" width="11.7109375" style="107" customWidth="1"/>
    <col min="13312" max="13312" width="11.42578125" style="107" customWidth="1"/>
    <col min="13313" max="13313" width="12.7109375" style="107" customWidth="1"/>
    <col min="13314" max="13314" width="4.140625" style="107" customWidth="1"/>
    <col min="13315" max="13315" width="45.28515625" style="107" customWidth="1"/>
    <col min="13316" max="13316" width="14.85546875" style="107" customWidth="1"/>
    <col min="13317" max="13317" width="12.28515625" style="107" customWidth="1"/>
    <col min="13318" max="13319" width="11.140625" style="107" customWidth="1"/>
    <col min="13320" max="13320" width="12.42578125" style="107" customWidth="1"/>
    <col min="13321" max="13321" width="11.42578125" style="107" customWidth="1"/>
    <col min="13322" max="13322" width="13.5703125" style="107" customWidth="1"/>
    <col min="13323" max="13560" width="11.5703125" style="107"/>
    <col min="13561" max="13561" width="23.140625" style="107" customWidth="1"/>
    <col min="13562" max="13562" width="42.85546875" style="107" customWidth="1"/>
    <col min="13563" max="13563" width="11.5703125" style="107"/>
    <col min="13564" max="13564" width="11.28515625" style="107" customWidth="1"/>
    <col min="13565" max="13565" width="12.85546875" style="107" customWidth="1"/>
    <col min="13566" max="13566" width="12.140625" style="107" customWidth="1"/>
    <col min="13567" max="13567" width="11.7109375" style="107" customWidth="1"/>
    <col min="13568" max="13568" width="11.42578125" style="107" customWidth="1"/>
    <col min="13569" max="13569" width="12.7109375" style="107" customWidth="1"/>
    <col min="13570" max="13570" width="4.140625" style="107" customWidth="1"/>
    <col min="13571" max="13571" width="45.28515625" style="107" customWidth="1"/>
    <col min="13572" max="13572" width="14.85546875" style="107" customWidth="1"/>
    <col min="13573" max="13573" width="12.28515625" style="107" customWidth="1"/>
    <col min="13574" max="13575" width="11.140625" style="107" customWidth="1"/>
    <col min="13576" max="13576" width="12.42578125" style="107" customWidth="1"/>
    <col min="13577" max="13577" width="11.42578125" style="107" customWidth="1"/>
    <col min="13578" max="13578" width="13.5703125" style="107" customWidth="1"/>
    <col min="13579" max="13816" width="11.5703125" style="107"/>
    <col min="13817" max="13817" width="23.140625" style="107" customWidth="1"/>
    <col min="13818" max="13818" width="42.85546875" style="107" customWidth="1"/>
    <col min="13819" max="13819" width="11.5703125" style="107"/>
    <col min="13820" max="13820" width="11.28515625" style="107" customWidth="1"/>
    <col min="13821" max="13821" width="12.85546875" style="107" customWidth="1"/>
    <col min="13822" max="13822" width="12.140625" style="107" customWidth="1"/>
    <col min="13823" max="13823" width="11.7109375" style="107" customWidth="1"/>
    <col min="13824" max="13824" width="11.42578125" style="107" customWidth="1"/>
    <col min="13825" max="13825" width="12.7109375" style="107" customWidth="1"/>
    <col min="13826" max="13826" width="4.140625" style="107" customWidth="1"/>
    <col min="13827" max="13827" width="45.28515625" style="107" customWidth="1"/>
    <col min="13828" max="13828" width="14.85546875" style="107" customWidth="1"/>
    <col min="13829" max="13829" width="12.28515625" style="107" customWidth="1"/>
    <col min="13830" max="13831" width="11.140625" style="107" customWidth="1"/>
    <col min="13832" max="13832" width="12.42578125" style="107" customWidth="1"/>
    <col min="13833" max="13833" width="11.42578125" style="107" customWidth="1"/>
    <col min="13834" max="13834" width="13.5703125" style="107" customWidth="1"/>
    <col min="13835" max="14072" width="11.5703125" style="107"/>
    <col min="14073" max="14073" width="23.140625" style="107" customWidth="1"/>
    <col min="14074" max="14074" width="42.85546875" style="107" customWidth="1"/>
    <col min="14075" max="14075" width="11.5703125" style="107"/>
    <col min="14076" max="14076" width="11.28515625" style="107" customWidth="1"/>
    <col min="14077" max="14077" width="12.85546875" style="107" customWidth="1"/>
    <col min="14078" max="14078" width="12.140625" style="107" customWidth="1"/>
    <col min="14079" max="14079" width="11.7109375" style="107" customWidth="1"/>
    <col min="14080" max="14080" width="11.42578125" style="107" customWidth="1"/>
    <col min="14081" max="14081" width="12.7109375" style="107" customWidth="1"/>
    <col min="14082" max="14082" width="4.140625" style="107" customWidth="1"/>
    <col min="14083" max="14083" width="45.28515625" style="107" customWidth="1"/>
    <col min="14084" max="14084" width="14.85546875" style="107" customWidth="1"/>
    <col min="14085" max="14085" width="12.28515625" style="107" customWidth="1"/>
    <col min="14086" max="14087" width="11.140625" style="107" customWidth="1"/>
    <col min="14088" max="14088" width="12.42578125" style="107" customWidth="1"/>
    <col min="14089" max="14089" width="11.42578125" style="107" customWidth="1"/>
    <col min="14090" max="14090" width="13.5703125" style="107" customWidth="1"/>
    <col min="14091" max="14328" width="11.5703125" style="107"/>
    <col min="14329" max="14329" width="23.140625" style="107" customWidth="1"/>
    <col min="14330" max="14330" width="42.85546875" style="107" customWidth="1"/>
    <col min="14331" max="14331" width="11.5703125" style="107"/>
    <col min="14332" max="14332" width="11.28515625" style="107" customWidth="1"/>
    <col min="14333" max="14333" width="12.85546875" style="107" customWidth="1"/>
    <col min="14334" max="14334" width="12.140625" style="107" customWidth="1"/>
    <col min="14335" max="14335" width="11.7109375" style="107" customWidth="1"/>
    <col min="14336" max="14336" width="11.42578125" style="107" customWidth="1"/>
    <col min="14337" max="14337" width="12.7109375" style="107" customWidth="1"/>
    <col min="14338" max="14338" width="4.140625" style="107" customWidth="1"/>
    <col min="14339" max="14339" width="45.28515625" style="107" customWidth="1"/>
    <col min="14340" max="14340" width="14.85546875" style="107" customWidth="1"/>
    <col min="14341" max="14341" width="12.28515625" style="107" customWidth="1"/>
    <col min="14342" max="14343" width="11.140625" style="107" customWidth="1"/>
    <col min="14344" max="14344" width="12.42578125" style="107" customWidth="1"/>
    <col min="14345" max="14345" width="11.42578125" style="107" customWidth="1"/>
    <col min="14346" max="14346" width="13.5703125" style="107" customWidth="1"/>
    <col min="14347" max="14584" width="11.5703125" style="107"/>
    <col min="14585" max="14585" width="23.140625" style="107" customWidth="1"/>
    <col min="14586" max="14586" width="42.85546875" style="107" customWidth="1"/>
    <col min="14587" max="14587" width="11.5703125" style="107"/>
    <col min="14588" max="14588" width="11.28515625" style="107" customWidth="1"/>
    <col min="14589" max="14589" width="12.85546875" style="107" customWidth="1"/>
    <col min="14590" max="14590" width="12.140625" style="107" customWidth="1"/>
    <col min="14591" max="14591" width="11.7109375" style="107" customWidth="1"/>
    <col min="14592" max="14592" width="11.42578125" style="107" customWidth="1"/>
    <col min="14593" max="14593" width="12.7109375" style="107" customWidth="1"/>
    <col min="14594" max="14594" width="4.140625" style="107" customWidth="1"/>
    <col min="14595" max="14595" width="45.28515625" style="107" customWidth="1"/>
    <col min="14596" max="14596" width="14.85546875" style="107" customWidth="1"/>
    <col min="14597" max="14597" width="12.28515625" style="107" customWidth="1"/>
    <col min="14598" max="14599" width="11.140625" style="107" customWidth="1"/>
    <col min="14600" max="14600" width="12.42578125" style="107" customWidth="1"/>
    <col min="14601" max="14601" width="11.42578125" style="107" customWidth="1"/>
    <col min="14602" max="14602" width="13.5703125" style="107" customWidth="1"/>
    <col min="14603" max="14840" width="11.5703125" style="107"/>
    <col min="14841" max="14841" width="23.140625" style="107" customWidth="1"/>
    <col min="14842" max="14842" width="42.85546875" style="107" customWidth="1"/>
    <col min="14843" max="14843" width="11.5703125" style="107"/>
    <col min="14844" max="14844" width="11.28515625" style="107" customWidth="1"/>
    <col min="14845" max="14845" width="12.85546875" style="107" customWidth="1"/>
    <col min="14846" max="14846" width="12.140625" style="107" customWidth="1"/>
    <col min="14847" max="14847" width="11.7109375" style="107" customWidth="1"/>
    <col min="14848" max="14848" width="11.42578125" style="107" customWidth="1"/>
    <col min="14849" max="14849" width="12.7109375" style="107" customWidth="1"/>
    <col min="14850" max="14850" width="4.140625" style="107" customWidth="1"/>
    <col min="14851" max="14851" width="45.28515625" style="107" customWidth="1"/>
    <col min="14852" max="14852" width="14.85546875" style="107" customWidth="1"/>
    <col min="14853" max="14853" width="12.28515625" style="107" customWidth="1"/>
    <col min="14854" max="14855" width="11.140625" style="107" customWidth="1"/>
    <col min="14856" max="14856" width="12.42578125" style="107" customWidth="1"/>
    <col min="14857" max="14857" width="11.42578125" style="107" customWidth="1"/>
    <col min="14858" max="14858" width="13.5703125" style="107" customWidth="1"/>
    <col min="14859" max="15096" width="11.5703125" style="107"/>
    <col min="15097" max="15097" width="23.140625" style="107" customWidth="1"/>
    <col min="15098" max="15098" width="42.85546875" style="107" customWidth="1"/>
    <col min="15099" max="15099" width="11.5703125" style="107"/>
    <col min="15100" max="15100" width="11.28515625" style="107" customWidth="1"/>
    <col min="15101" max="15101" width="12.85546875" style="107" customWidth="1"/>
    <col min="15102" max="15102" width="12.140625" style="107" customWidth="1"/>
    <col min="15103" max="15103" width="11.7109375" style="107" customWidth="1"/>
    <col min="15104" max="15104" width="11.42578125" style="107" customWidth="1"/>
    <col min="15105" max="15105" width="12.7109375" style="107" customWidth="1"/>
    <col min="15106" max="15106" width="4.140625" style="107" customWidth="1"/>
    <col min="15107" max="15107" width="45.28515625" style="107" customWidth="1"/>
    <col min="15108" max="15108" width="14.85546875" style="107" customWidth="1"/>
    <col min="15109" max="15109" width="12.28515625" style="107" customWidth="1"/>
    <col min="15110" max="15111" width="11.140625" style="107" customWidth="1"/>
    <col min="15112" max="15112" width="12.42578125" style="107" customWidth="1"/>
    <col min="15113" max="15113" width="11.42578125" style="107" customWidth="1"/>
    <col min="15114" max="15114" width="13.5703125" style="107" customWidth="1"/>
    <col min="15115" max="15352" width="11.5703125" style="107"/>
    <col min="15353" max="15353" width="23.140625" style="107" customWidth="1"/>
    <col min="15354" max="15354" width="42.85546875" style="107" customWidth="1"/>
    <col min="15355" max="15355" width="11.5703125" style="107"/>
    <col min="15356" max="15356" width="11.28515625" style="107" customWidth="1"/>
    <col min="15357" max="15357" width="12.85546875" style="107" customWidth="1"/>
    <col min="15358" max="15358" width="12.140625" style="107" customWidth="1"/>
    <col min="15359" max="15359" width="11.7109375" style="107" customWidth="1"/>
    <col min="15360" max="15360" width="11.42578125" style="107" customWidth="1"/>
    <col min="15361" max="15361" width="12.7109375" style="107" customWidth="1"/>
    <col min="15362" max="15362" width="4.140625" style="107" customWidth="1"/>
    <col min="15363" max="15363" width="45.28515625" style="107" customWidth="1"/>
    <col min="15364" max="15364" width="14.85546875" style="107" customWidth="1"/>
    <col min="15365" max="15365" width="12.28515625" style="107" customWidth="1"/>
    <col min="15366" max="15367" width="11.140625" style="107" customWidth="1"/>
    <col min="15368" max="15368" width="12.42578125" style="107" customWidth="1"/>
    <col min="15369" max="15369" width="11.42578125" style="107" customWidth="1"/>
    <col min="15370" max="15370" width="13.5703125" style="107" customWidth="1"/>
    <col min="15371" max="15608" width="11.5703125" style="107"/>
    <col min="15609" max="15609" width="23.140625" style="107" customWidth="1"/>
    <col min="15610" max="15610" width="42.85546875" style="107" customWidth="1"/>
    <col min="15611" max="15611" width="11.5703125" style="107"/>
    <col min="15612" max="15612" width="11.28515625" style="107" customWidth="1"/>
    <col min="15613" max="15613" width="12.85546875" style="107" customWidth="1"/>
    <col min="15614" max="15614" width="12.140625" style="107" customWidth="1"/>
    <col min="15615" max="15615" width="11.7109375" style="107" customWidth="1"/>
    <col min="15616" max="15616" width="11.42578125" style="107" customWidth="1"/>
    <col min="15617" max="15617" width="12.7109375" style="107" customWidth="1"/>
    <col min="15618" max="15618" width="4.140625" style="107" customWidth="1"/>
    <col min="15619" max="15619" width="45.28515625" style="107" customWidth="1"/>
    <col min="15620" max="15620" width="14.85546875" style="107" customWidth="1"/>
    <col min="15621" max="15621" width="12.28515625" style="107" customWidth="1"/>
    <col min="15622" max="15623" width="11.140625" style="107" customWidth="1"/>
    <col min="15624" max="15624" width="12.42578125" style="107" customWidth="1"/>
    <col min="15625" max="15625" width="11.42578125" style="107" customWidth="1"/>
    <col min="15626" max="15626" width="13.5703125" style="107" customWidth="1"/>
    <col min="15627" max="15864" width="11.5703125" style="107"/>
    <col min="15865" max="15865" width="23.140625" style="107" customWidth="1"/>
    <col min="15866" max="15866" width="42.85546875" style="107" customWidth="1"/>
    <col min="15867" max="15867" width="11.5703125" style="107"/>
    <col min="15868" max="15868" width="11.28515625" style="107" customWidth="1"/>
    <col min="15869" max="15869" width="12.85546875" style="107" customWidth="1"/>
    <col min="15870" max="15870" width="12.140625" style="107" customWidth="1"/>
    <col min="15871" max="15871" width="11.7109375" style="107" customWidth="1"/>
    <col min="15872" max="15872" width="11.42578125" style="107" customWidth="1"/>
    <col min="15873" max="15873" width="12.7109375" style="107" customWidth="1"/>
    <col min="15874" max="15874" width="4.140625" style="107" customWidth="1"/>
    <col min="15875" max="15875" width="45.28515625" style="107" customWidth="1"/>
    <col min="15876" max="15876" width="14.85546875" style="107" customWidth="1"/>
    <col min="15877" max="15877" width="12.28515625" style="107" customWidth="1"/>
    <col min="15878" max="15879" width="11.140625" style="107" customWidth="1"/>
    <col min="15880" max="15880" width="12.42578125" style="107" customWidth="1"/>
    <col min="15881" max="15881" width="11.42578125" style="107" customWidth="1"/>
    <col min="15882" max="15882" width="13.5703125" style="107" customWidth="1"/>
    <col min="15883" max="16120" width="11.5703125" style="107"/>
    <col min="16121" max="16121" width="23.140625" style="107" customWidth="1"/>
    <col min="16122" max="16122" width="42.85546875" style="107" customWidth="1"/>
    <col min="16123" max="16123" width="11.5703125" style="107"/>
    <col min="16124" max="16124" width="11.28515625" style="107" customWidth="1"/>
    <col min="16125" max="16125" width="12.85546875" style="107" customWidth="1"/>
    <col min="16126" max="16126" width="12.140625" style="107" customWidth="1"/>
    <col min="16127" max="16127" width="11.7109375" style="107" customWidth="1"/>
    <col min="16128" max="16128" width="11.42578125" style="107" customWidth="1"/>
    <col min="16129" max="16129" width="12.7109375" style="107" customWidth="1"/>
    <col min="16130" max="16130" width="4.140625" style="107" customWidth="1"/>
    <col min="16131" max="16131" width="45.28515625" style="107" customWidth="1"/>
    <col min="16132" max="16132" width="14.85546875" style="107" customWidth="1"/>
    <col min="16133" max="16133" width="12.28515625" style="107" customWidth="1"/>
    <col min="16134" max="16135" width="11.140625" style="107" customWidth="1"/>
    <col min="16136" max="16136" width="12.42578125" style="107" customWidth="1"/>
    <col min="16137" max="16137" width="11.42578125" style="107" customWidth="1"/>
    <col min="16138" max="16138" width="13.5703125" style="107" customWidth="1"/>
    <col min="16139" max="16384" width="11.5703125" style="107"/>
  </cols>
  <sheetData>
    <row r="1" spans="1:40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3"/>
      <c r="Z1" s="3"/>
    </row>
    <row r="2" spans="1:4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3"/>
      <c r="Z2" s="3"/>
    </row>
    <row r="3" spans="1:40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2"/>
      <c r="R3" s="2"/>
      <c r="S3" s="3"/>
      <c r="T3" s="2"/>
      <c r="U3" s="2"/>
      <c r="V3" s="2"/>
      <c r="W3" s="2"/>
      <c r="X3" s="4"/>
      <c r="Y3" s="3"/>
      <c r="Z3" s="3"/>
    </row>
    <row r="4" spans="1:40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185</v>
      </c>
      <c r="K4" s="2"/>
      <c r="L4" s="2"/>
      <c r="M4" s="2"/>
      <c r="N4" s="2"/>
      <c r="O4" s="2"/>
      <c r="P4" s="2"/>
      <c r="Q4" s="2"/>
      <c r="R4" s="2"/>
      <c r="S4" s="3"/>
      <c r="T4" s="2"/>
      <c r="U4" s="2"/>
      <c r="V4" s="2"/>
      <c r="W4" s="2"/>
      <c r="X4" s="4"/>
      <c r="Y4" s="3"/>
      <c r="Z4" s="3"/>
    </row>
    <row r="5" spans="1:40" ht="18.75" x14ac:dyDescent="0.3">
      <c r="A5" s="2" t="s">
        <v>185</v>
      </c>
      <c r="B5" s="2"/>
      <c r="C5" s="2"/>
      <c r="D5" s="2"/>
      <c r="E5" s="2"/>
      <c r="F5" s="2"/>
      <c r="G5" s="3"/>
      <c r="H5" s="3"/>
      <c r="I5" s="5"/>
      <c r="J5" s="2" t="s">
        <v>181</v>
      </c>
      <c r="K5" s="2"/>
      <c r="L5" s="2"/>
      <c r="M5" s="2"/>
      <c r="N5" s="2"/>
      <c r="O5" s="2"/>
      <c r="P5" s="2"/>
      <c r="Q5" s="2"/>
      <c r="R5" s="2"/>
      <c r="S5" s="3"/>
      <c r="T5" s="2"/>
      <c r="U5" s="2"/>
      <c r="V5" s="2"/>
      <c r="W5" s="2"/>
      <c r="X5" s="4"/>
      <c r="Y5" s="3"/>
      <c r="Z5" s="3"/>
    </row>
    <row r="6" spans="1:40" ht="18.75" x14ac:dyDescent="0.3">
      <c r="A6" s="2" t="s">
        <v>181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4"/>
      <c r="S6" s="3"/>
      <c r="T6" s="4"/>
      <c r="U6" s="4"/>
      <c r="V6" s="4"/>
      <c r="W6" s="4"/>
      <c r="X6" s="4"/>
      <c r="Y6" s="3"/>
      <c r="Z6" s="3"/>
    </row>
    <row r="7" spans="1:40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40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I8" s="124"/>
      <c r="AJ8" s="124"/>
      <c r="AK8" s="124"/>
    </row>
    <row r="9" spans="1:40" ht="16.5" thickBot="1" x14ac:dyDescent="0.3">
      <c r="A9" s="125" t="s">
        <v>4</v>
      </c>
      <c r="B9" s="126"/>
      <c r="C9" s="127"/>
      <c r="D9" s="127"/>
      <c r="E9" s="127"/>
      <c r="F9" s="127"/>
      <c r="G9" s="127"/>
      <c r="H9" s="128"/>
      <c r="I9" s="5"/>
      <c r="J9" s="40"/>
      <c r="K9" s="41"/>
      <c r="L9" s="42" t="s">
        <v>6</v>
      </c>
      <c r="M9" s="43" t="s">
        <v>198</v>
      </c>
      <c r="N9" s="43" t="s">
        <v>200</v>
      </c>
      <c r="O9" s="43" t="s">
        <v>105</v>
      </c>
      <c r="P9" s="43" t="s">
        <v>105</v>
      </c>
      <c r="Q9" s="43" t="s">
        <v>106</v>
      </c>
      <c r="R9" s="43" t="s">
        <v>107</v>
      </c>
      <c r="S9" s="42" t="s">
        <v>108</v>
      </c>
      <c r="T9" s="43" t="s">
        <v>139</v>
      </c>
      <c r="U9" s="43" t="s">
        <v>7</v>
      </c>
      <c r="V9" s="44"/>
      <c r="W9" s="45" t="s">
        <v>8</v>
      </c>
      <c r="X9" s="45"/>
      <c r="Y9" s="45" t="s">
        <v>3</v>
      </c>
      <c r="Z9" s="46" t="s">
        <v>3</v>
      </c>
      <c r="AA9" s="95"/>
      <c r="AI9" s="124"/>
      <c r="AJ9" s="124"/>
      <c r="AK9" s="130"/>
      <c r="AN9" s="124"/>
    </row>
    <row r="10" spans="1:40" ht="15.75" x14ac:dyDescent="0.25">
      <c r="A10" s="131" t="s">
        <v>5</v>
      </c>
      <c r="B10" s="132">
        <f>B12+B13</f>
        <v>3852.8999999999996</v>
      </c>
      <c r="C10" s="133"/>
      <c r="D10" s="133"/>
      <c r="E10" s="133"/>
      <c r="F10" s="133"/>
      <c r="G10" s="133"/>
      <c r="H10" s="134"/>
      <c r="I10" s="5"/>
      <c r="J10" s="47"/>
      <c r="K10" s="48"/>
      <c r="L10" s="49" t="s">
        <v>11</v>
      </c>
      <c r="M10" s="49" t="s">
        <v>199</v>
      </c>
      <c r="N10" s="49" t="s">
        <v>201</v>
      </c>
      <c r="O10" s="49" t="s">
        <v>109</v>
      </c>
      <c r="P10" s="49" t="s">
        <v>109</v>
      </c>
      <c r="Q10" s="49" t="s">
        <v>110</v>
      </c>
      <c r="R10" s="49" t="s">
        <v>109</v>
      </c>
      <c r="S10" s="49" t="s">
        <v>109</v>
      </c>
      <c r="T10" s="49" t="s">
        <v>140</v>
      </c>
      <c r="U10" s="49" t="s">
        <v>12</v>
      </c>
      <c r="V10" s="49" t="s">
        <v>13</v>
      </c>
      <c r="W10" s="49" t="s">
        <v>14</v>
      </c>
      <c r="X10" s="49" t="s">
        <v>15</v>
      </c>
      <c r="Y10" s="49" t="s">
        <v>16</v>
      </c>
      <c r="Z10" s="49" t="s">
        <v>17</v>
      </c>
      <c r="AA10" s="96"/>
      <c r="AB10" s="135"/>
      <c r="AC10" s="135"/>
      <c r="AD10" s="135"/>
      <c r="AI10" s="124"/>
      <c r="AJ10" s="124"/>
      <c r="AK10" s="124"/>
      <c r="AN10" s="124"/>
    </row>
    <row r="11" spans="1:40" ht="16.5" thickBot="1" x14ac:dyDescent="0.3">
      <c r="A11" s="136" t="s">
        <v>9</v>
      </c>
      <c r="B11" s="137" t="s">
        <v>10</v>
      </c>
      <c r="C11" s="138"/>
      <c r="D11" s="138"/>
      <c r="E11" s="138"/>
      <c r="F11" s="138"/>
      <c r="G11" s="138"/>
      <c r="H11" s="139"/>
      <c r="I11" s="5"/>
      <c r="J11" s="47"/>
      <c r="K11" s="48"/>
      <c r="L11" s="50" t="s">
        <v>3</v>
      </c>
      <c r="M11" s="50"/>
      <c r="N11" s="50"/>
      <c r="O11" s="50" t="s">
        <v>111</v>
      </c>
      <c r="P11" s="50" t="s">
        <v>125</v>
      </c>
      <c r="Q11" s="50" t="s">
        <v>109</v>
      </c>
      <c r="R11" s="50"/>
      <c r="S11" s="50"/>
      <c r="T11" s="50"/>
      <c r="U11" s="50" t="s">
        <v>19</v>
      </c>
      <c r="V11" s="50"/>
      <c r="W11" s="50"/>
      <c r="X11" s="50"/>
      <c r="Y11" s="50"/>
      <c r="Z11" s="50"/>
      <c r="AB11" s="135"/>
      <c r="AC11" s="140"/>
      <c r="AD11" s="135"/>
      <c r="AF11" s="124"/>
      <c r="AH11" s="142"/>
      <c r="AI11" s="141"/>
      <c r="AJ11" s="124"/>
      <c r="AK11" s="124"/>
      <c r="AL11" s="124"/>
      <c r="AM11" s="124"/>
      <c r="AN11" s="143"/>
    </row>
    <row r="12" spans="1:40" ht="16.5" thickBot="1" x14ac:dyDescent="0.3">
      <c r="A12" s="144" t="s">
        <v>18</v>
      </c>
      <c r="B12" s="145">
        <v>3607.2</v>
      </c>
      <c r="C12" s="146"/>
      <c r="D12" s="133"/>
      <c r="E12" s="133"/>
      <c r="F12" s="133"/>
      <c r="G12" s="133"/>
      <c r="H12" s="134"/>
      <c r="I12" s="5"/>
      <c r="J12" s="51"/>
      <c r="K12" s="52"/>
      <c r="L12" s="50" t="s">
        <v>21</v>
      </c>
      <c r="M12" s="50" t="s">
        <v>21</v>
      </c>
      <c r="N12" s="50" t="s">
        <v>21</v>
      </c>
      <c r="O12" s="50" t="s">
        <v>21</v>
      </c>
      <c r="P12" s="50" t="s">
        <v>21</v>
      </c>
      <c r="Q12" s="50" t="s">
        <v>21</v>
      </c>
      <c r="R12" s="50" t="s">
        <v>21</v>
      </c>
      <c r="S12" s="50" t="s">
        <v>21</v>
      </c>
      <c r="T12" s="50" t="s">
        <v>21</v>
      </c>
      <c r="U12" s="50" t="s">
        <v>22</v>
      </c>
      <c r="V12" s="50" t="s">
        <v>21</v>
      </c>
      <c r="W12" s="50" t="s">
        <v>21</v>
      </c>
      <c r="X12" s="50" t="s">
        <v>21</v>
      </c>
      <c r="Y12" s="50" t="s">
        <v>21</v>
      </c>
      <c r="Z12" s="50" t="s">
        <v>21</v>
      </c>
      <c r="AF12" s="124"/>
      <c r="AJ12" s="124"/>
      <c r="AK12" s="124"/>
      <c r="AL12" s="124"/>
      <c r="AN12" s="124"/>
    </row>
    <row r="13" spans="1:40" ht="16.5" thickBot="1" x14ac:dyDescent="0.3">
      <c r="A13" s="148" t="s">
        <v>20</v>
      </c>
      <c r="B13" s="149">
        <v>245.7</v>
      </c>
      <c r="C13" s="150"/>
      <c r="D13" s="150"/>
      <c r="E13" s="150"/>
      <c r="F13" s="150"/>
      <c r="G13" s="150"/>
      <c r="H13" s="151"/>
      <c r="I13" s="5"/>
      <c r="J13" s="53" t="s">
        <v>26</v>
      </c>
      <c r="K13" s="54" t="s">
        <v>191</v>
      </c>
      <c r="L13" s="55">
        <v>-266114.87</v>
      </c>
      <c r="M13" s="55">
        <v>0</v>
      </c>
      <c r="N13" s="55">
        <v>0</v>
      </c>
      <c r="O13" s="55"/>
      <c r="P13" s="55"/>
      <c r="Q13" s="55"/>
      <c r="R13" s="55"/>
      <c r="S13" s="55"/>
      <c r="T13" s="55"/>
      <c r="U13" s="56"/>
      <c r="V13" s="71"/>
      <c r="W13" s="56"/>
      <c r="X13" s="56"/>
      <c r="Y13" s="56"/>
      <c r="Z13" s="7"/>
      <c r="AF13" s="124"/>
      <c r="AJ13" s="124"/>
      <c r="AK13" s="124"/>
    </row>
    <row r="14" spans="1:40" ht="15.75" x14ac:dyDescent="0.25">
      <c r="A14" s="152"/>
      <c r="B14" s="153"/>
      <c r="C14" s="154" t="s">
        <v>23</v>
      </c>
      <c r="D14" s="155"/>
      <c r="E14" s="156" t="s">
        <v>24</v>
      </c>
      <c r="F14" s="157"/>
      <c r="G14" s="154" t="s">
        <v>25</v>
      </c>
      <c r="H14" s="155"/>
      <c r="I14" s="6"/>
      <c r="J14" s="47"/>
      <c r="K14" s="91"/>
      <c r="L14" s="92"/>
      <c r="M14" s="92"/>
      <c r="N14" s="92"/>
      <c r="O14" s="63"/>
      <c r="P14" s="63"/>
      <c r="Q14" s="63"/>
      <c r="R14" s="63"/>
      <c r="S14" s="63"/>
      <c r="T14" s="63"/>
      <c r="U14" s="92"/>
      <c r="V14" s="92"/>
      <c r="W14" s="92"/>
      <c r="X14" s="92"/>
      <c r="Y14" s="92"/>
      <c r="Z14" s="74"/>
    </row>
    <row r="15" spans="1:40" ht="15.75" x14ac:dyDescent="0.25">
      <c r="A15" s="32" t="s">
        <v>27</v>
      </c>
      <c r="B15" s="158" t="s">
        <v>28</v>
      </c>
      <c r="C15" s="159" t="s">
        <v>29</v>
      </c>
      <c r="D15" s="160" t="s">
        <v>30</v>
      </c>
      <c r="E15" s="161" t="s">
        <v>29</v>
      </c>
      <c r="F15" s="162" t="s">
        <v>30</v>
      </c>
      <c r="G15" s="159" t="s">
        <v>29</v>
      </c>
      <c r="H15" s="160" t="s">
        <v>30</v>
      </c>
      <c r="I15" s="6"/>
      <c r="J15" s="58">
        <v>1</v>
      </c>
      <c r="K15" s="59" t="s">
        <v>192</v>
      </c>
      <c r="L15" s="63">
        <v>756263.37</v>
      </c>
      <c r="M15" s="63">
        <v>0</v>
      </c>
      <c r="N15" s="63">
        <v>0</v>
      </c>
      <c r="O15" s="63">
        <v>4800.84</v>
      </c>
      <c r="P15" s="63">
        <v>2965.84</v>
      </c>
      <c r="Q15" s="63">
        <v>-145.54</v>
      </c>
      <c r="R15" s="63">
        <v>-41.27</v>
      </c>
      <c r="S15" s="63">
        <v>59746.12</v>
      </c>
      <c r="T15" s="63">
        <v>0</v>
      </c>
      <c r="U15" s="63">
        <f>V15+W15+X15+Y15+Z15</f>
        <v>190234.69</v>
      </c>
      <c r="V15" s="63">
        <v>0</v>
      </c>
      <c r="W15" s="63">
        <v>53.59</v>
      </c>
      <c r="X15" s="63">
        <v>41.53</v>
      </c>
      <c r="Y15" s="63">
        <v>13.54</v>
      </c>
      <c r="Z15" s="64">
        <v>190126.03</v>
      </c>
      <c r="AA15" s="93"/>
      <c r="AJ15" s="124"/>
      <c r="AK15" s="124"/>
    </row>
    <row r="16" spans="1:40" ht="15.75" x14ac:dyDescent="0.25">
      <c r="A16" s="32" t="s">
        <v>31</v>
      </c>
      <c r="B16" s="163"/>
      <c r="C16" s="159" t="s">
        <v>32</v>
      </c>
      <c r="D16" s="160" t="s">
        <v>33</v>
      </c>
      <c r="E16" s="159" t="s">
        <v>32</v>
      </c>
      <c r="F16" s="162" t="s">
        <v>34</v>
      </c>
      <c r="G16" s="159" t="s">
        <v>32</v>
      </c>
      <c r="H16" s="160" t="s">
        <v>34</v>
      </c>
      <c r="I16" s="6"/>
      <c r="J16" s="58"/>
      <c r="K16" s="59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  <c r="AA16" s="93"/>
    </row>
    <row r="17" spans="1:37" ht="15.75" x14ac:dyDescent="0.25">
      <c r="A17" s="32"/>
      <c r="B17" s="163"/>
      <c r="C17" s="131"/>
      <c r="D17" s="160" t="s">
        <v>35</v>
      </c>
      <c r="E17" s="131"/>
      <c r="F17" s="162" t="s">
        <v>35</v>
      </c>
      <c r="G17" s="131"/>
      <c r="H17" s="160" t="s">
        <v>35</v>
      </c>
      <c r="I17" s="6"/>
      <c r="J17" s="58">
        <v>2</v>
      </c>
      <c r="K17" s="59" t="s">
        <v>193</v>
      </c>
      <c r="L17" s="63">
        <v>2432339.62</v>
      </c>
      <c r="M17" s="63">
        <v>106224.51</v>
      </c>
      <c r="N17" s="63">
        <v>61646.400000000001</v>
      </c>
      <c r="O17" s="63">
        <v>15484.15</v>
      </c>
      <c r="P17" s="63">
        <v>0</v>
      </c>
      <c r="Q17" s="63">
        <v>0</v>
      </c>
      <c r="R17" s="63">
        <v>0</v>
      </c>
      <c r="S17" s="63">
        <v>97179.02</v>
      </c>
      <c r="T17" s="63">
        <v>0</v>
      </c>
      <c r="U17" s="63">
        <f>V17+W17+X17+Y17+Z17</f>
        <v>0</v>
      </c>
      <c r="V17" s="63">
        <v>0</v>
      </c>
      <c r="W17" s="63">
        <v>0</v>
      </c>
      <c r="X17" s="63">
        <v>0</v>
      </c>
      <c r="Y17" s="63">
        <v>0</v>
      </c>
      <c r="Z17" s="64">
        <v>0</v>
      </c>
      <c r="AA17" s="93"/>
      <c r="AK17" s="124"/>
    </row>
    <row r="18" spans="1:37" ht="15.75" x14ac:dyDescent="0.25">
      <c r="A18" s="164"/>
      <c r="B18" s="165"/>
      <c r="C18" s="166" t="s">
        <v>22</v>
      </c>
      <c r="D18" s="167" t="s">
        <v>21</v>
      </c>
      <c r="E18" s="166" t="s">
        <v>22</v>
      </c>
      <c r="F18" s="162" t="s">
        <v>21</v>
      </c>
      <c r="G18" s="166" t="s">
        <v>22</v>
      </c>
      <c r="H18" s="167" t="s">
        <v>21</v>
      </c>
      <c r="I18" s="6"/>
      <c r="J18" s="58"/>
      <c r="K18" s="59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4"/>
      <c r="AA18" s="93"/>
      <c r="AE18" s="124"/>
      <c r="AK18" s="124"/>
    </row>
    <row r="19" spans="1:37" ht="16.5" customHeight="1" x14ac:dyDescent="0.25">
      <c r="A19" s="8" t="s">
        <v>36</v>
      </c>
      <c r="B19" s="158" t="s">
        <v>37</v>
      </c>
      <c r="C19" s="98">
        <f>D19*12*3852.9</f>
        <v>147026.66400000002</v>
      </c>
      <c r="D19" s="10">
        <v>3.18</v>
      </c>
      <c r="E19" s="106">
        <f>F19*12*3852.9</f>
        <v>147026.66400000002</v>
      </c>
      <c r="F19" s="22">
        <v>3.18</v>
      </c>
      <c r="G19" s="9">
        <f>C19-E19</f>
        <v>0</v>
      </c>
      <c r="H19" s="10">
        <f>D19-F19</f>
        <v>0</v>
      </c>
      <c r="I19" s="168"/>
      <c r="J19" s="58">
        <v>3</v>
      </c>
      <c r="K19" s="59" t="s">
        <v>194</v>
      </c>
      <c r="L19" s="63">
        <v>2407707.08</v>
      </c>
      <c r="M19" s="63">
        <v>104984.08</v>
      </c>
      <c r="N19" s="63">
        <v>52514.63</v>
      </c>
      <c r="O19" s="63">
        <v>15377.11</v>
      </c>
      <c r="P19" s="63">
        <v>0</v>
      </c>
      <c r="Q19" s="63">
        <v>-60.83</v>
      </c>
      <c r="R19" s="63">
        <v>-61.18</v>
      </c>
      <c r="S19" s="63">
        <v>107081.38</v>
      </c>
      <c r="T19" s="63">
        <v>0</v>
      </c>
      <c r="U19" s="63">
        <f>V19+W19+X19+Y19+Z19</f>
        <v>1533.07</v>
      </c>
      <c r="V19" s="63">
        <v>0</v>
      </c>
      <c r="W19" s="63">
        <v>0</v>
      </c>
      <c r="X19" s="63">
        <v>0</v>
      </c>
      <c r="Y19" s="63">
        <v>0</v>
      </c>
      <c r="Z19" s="64">
        <v>1533.07</v>
      </c>
      <c r="AA19" s="93"/>
      <c r="AI19" s="124"/>
      <c r="AJ19" s="124"/>
      <c r="AK19" s="124"/>
    </row>
    <row r="20" spans="1:37" ht="16.5" customHeight="1" x14ac:dyDescent="0.25">
      <c r="A20" s="8" t="s">
        <v>142</v>
      </c>
      <c r="B20" s="158" t="s">
        <v>39</v>
      </c>
      <c r="C20" s="13"/>
      <c r="D20" s="14"/>
      <c r="E20" s="13"/>
      <c r="F20" s="23"/>
      <c r="G20" s="13"/>
      <c r="H20" s="14"/>
      <c r="I20" s="6"/>
      <c r="J20" s="58"/>
      <c r="K20" s="59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4"/>
      <c r="AA20" s="93"/>
      <c r="AE20" s="124"/>
    </row>
    <row r="21" spans="1:37" ht="16.5" customHeight="1" x14ac:dyDescent="0.25">
      <c r="A21" s="8" t="s">
        <v>143</v>
      </c>
      <c r="B21" s="158" t="s">
        <v>40</v>
      </c>
      <c r="C21" s="13"/>
      <c r="D21" s="14"/>
      <c r="E21" s="13"/>
      <c r="F21" s="23"/>
      <c r="G21" s="13"/>
      <c r="H21" s="14"/>
      <c r="I21" s="6"/>
      <c r="J21" s="58">
        <v>4</v>
      </c>
      <c r="K21" s="59" t="s">
        <v>195</v>
      </c>
      <c r="L21" s="63">
        <f>L15+L17-L19</f>
        <v>780895.91000000015</v>
      </c>
      <c r="M21" s="63">
        <f t="shared" ref="M21:N21" si="0">M15+M17-M19</f>
        <v>1240.429999999993</v>
      </c>
      <c r="N21" s="63">
        <f t="shared" si="0"/>
        <v>9131.7700000000041</v>
      </c>
      <c r="O21" s="63">
        <f t="shared" ref="O21:Z21" si="1">O15+O17-O19</f>
        <v>4907.8799999999974</v>
      </c>
      <c r="P21" s="63">
        <f t="shared" si="1"/>
        <v>2965.84</v>
      </c>
      <c r="Q21" s="63">
        <f t="shared" si="1"/>
        <v>-84.71</v>
      </c>
      <c r="R21" s="63">
        <f t="shared" si="1"/>
        <v>19.909999999999997</v>
      </c>
      <c r="S21" s="63">
        <f t="shared" si="1"/>
        <v>49843.760000000009</v>
      </c>
      <c r="T21" s="63">
        <f t="shared" si="1"/>
        <v>0</v>
      </c>
      <c r="U21" s="63">
        <f>V21+W21+X21+Y21+Z21</f>
        <v>188701.62</v>
      </c>
      <c r="V21" s="63">
        <f t="shared" si="1"/>
        <v>0</v>
      </c>
      <c r="W21" s="63">
        <f t="shared" si="1"/>
        <v>53.59</v>
      </c>
      <c r="X21" s="63">
        <f t="shared" si="1"/>
        <v>41.53</v>
      </c>
      <c r="Y21" s="63">
        <f t="shared" si="1"/>
        <v>13.54</v>
      </c>
      <c r="Z21" s="64">
        <f t="shared" si="1"/>
        <v>188592.96</v>
      </c>
      <c r="AA21" s="93"/>
    </row>
    <row r="22" spans="1:37" ht="16.5" customHeight="1" x14ac:dyDescent="0.25">
      <c r="A22" s="8" t="s">
        <v>144</v>
      </c>
      <c r="B22" s="158" t="s">
        <v>41</v>
      </c>
      <c r="C22" s="13"/>
      <c r="D22" s="14"/>
      <c r="E22" s="13"/>
      <c r="F22" s="23"/>
      <c r="G22" s="13"/>
      <c r="H22" s="14"/>
      <c r="I22" s="6"/>
      <c r="J22" s="58"/>
      <c r="K22" s="59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4"/>
      <c r="AA22" s="93"/>
    </row>
    <row r="23" spans="1:37" ht="16.5" customHeight="1" x14ac:dyDescent="0.25">
      <c r="A23" s="32" t="s">
        <v>42</v>
      </c>
      <c r="B23" s="158" t="s">
        <v>138</v>
      </c>
      <c r="C23" s="13"/>
      <c r="D23" s="14"/>
      <c r="E23" s="13"/>
      <c r="F23" s="23"/>
      <c r="G23" s="13"/>
      <c r="H23" s="14"/>
      <c r="I23" s="6"/>
      <c r="J23" s="58">
        <v>5</v>
      </c>
      <c r="K23" s="59" t="s">
        <v>47</v>
      </c>
      <c r="L23" s="63">
        <f>E132</f>
        <v>2372904.0320000006</v>
      </c>
      <c r="M23" s="63">
        <f>E135</f>
        <v>106285.99</v>
      </c>
      <c r="N23" s="63">
        <f>E134</f>
        <v>1495.26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4"/>
      <c r="AA23" s="93"/>
    </row>
    <row r="24" spans="1:37" ht="16.5" customHeight="1" x14ac:dyDescent="0.25">
      <c r="A24" s="32" t="s">
        <v>43</v>
      </c>
      <c r="B24" s="158" t="s">
        <v>94</v>
      </c>
      <c r="C24" s="13"/>
      <c r="D24" s="14"/>
      <c r="E24" s="13"/>
      <c r="F24" s="23"/>
      <c r="G24" s="13"/>
      <c r="H24" s="14"/>
      <c r="I24" s="6"/>
      <c r="J24" s="58">
        <v>6</v>
      </c>
      <c r="K24" s="59" t="s">
        <v>49</v>
      </c>
      <c r="L24" s="109">
        <f>L17-L23</f>
        <v>59435.587999999523</v>
      </c>
      <c r="M24" s="109">
        <f>M17-M23</f>
        <v>-61.480000000010477</v>
      </c>
      <c r="N24" s="109">
        <f>N17-N23</f>
        <v>60151.14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4"/>
      <c r="AA24" s="93"/>
    </row>
    <row r="25" spans="1:37" ht="15.75" customHeight="1" x14ac:dyDescent="0.25">
      <c r="A25" s="32" t="s">
        <v>44</v>
      </c>
      <c r="B25" s="158" t="s">
        <v>3</v>
      </c>
      <c r="C25" s="13"/>
      <c r="D25" s="14"/>
      <c r="E25" s="13"/>
      <c r="F25" s="23"/>
      <c r="G25" s="13"/>
      <c r="H25" s="14"/>
      <c r="I25" s="6"/>
      <c r="J25" s="58"/>
      <c r="K25" s="59" t="s">
        <v>50</v>
      </c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4"/>
      <c r="AA25" s="93"/>
    </row>
    <row r="26" spans="1:37" ht="15.75" customHeight="1" x14ac:dyDescent="0.25">
      <c r="A26" s="32" t="s">
        <v>45</v>
      </c>
      <c r="B26" s="158" t="s">
        <v>3</v>
      </c>
      <c r="C26" s="13"/>
      <c r="D26" s="14"/>
      <c r="E26" s="13"/>
      <c r="F26" s="23"/>
      <c r="G26" s="13"/>
      <c r="H26" s="14"/>
      <c r="I26" s="6"/>
      <c r="J26" s="58"/>
      <c r="K26" s="59" t="s">
        <v>52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4"/>
      <c r="AA26" s="93"/>
    </row>
    <row r="27" spans="1:37" ht="15.75" x14ac:dyDescent="0.25">
      <c r="A27" s="32" t="s">
        <v>46</v>
      </c>
      <c r="B27" s="158" t="s">
        <v>3</v>
      </c>
      <c r="C27" s="13"/>
      <c r="D27" s="14"/>
      <c r="E27" s="13"/>
      <c r="F27" s="23"/>
      <c r="G27" s="13"/>
      <c r="H27" s="14"/>
      <c r="I27" s="6"/>
      <c r="J27" s="58" t="s">
        <v>3</v>
      </c>
      <c r="K27" s="59" t="s">
        <v>3</v>
      </c>
      <c r="L27" s="61"/>
      <c r="M27" s="61"/>
      <c r="N27" s="61"/>
      <c r="O27" s="61"/>
      <c r="P27" s="61"/>
      <c r="Q27" s="61"/>
      <c r="R27" s="61"/>
      <c r="S27" s="61"/>
      <c r="T27" s="61"/>
      <c r="U27" s="63"/>
      <c r="V27" s="63"/>
      <c r="W27" s="63"/>
      <c r="X27" s="63"/>
      <c r="Y27" s="63"/>
      <c r="Z27" s="62"/>
      <c r="AA27" s="93"/>
    </row>
    <row r="28" spans="1:37" ht="15.75" x14ac:dyDescent="0.25">
      <c r="A28" s="32"/>
      <c r="B28" s="158"/>
      <c r="C28" s="17"/>
      <c r="D28" s="14"/>
      <c r="E28" s="17"/>
      <c r="F28" s="27"/>
      <c r="G28" s="13"/>
      <c r="H28" s="14"/>
      <c r="I28" s="6"/>
      <c r="J28" s="58">
        <v>7</v>
      </c>
      <c r="K28" s="59" t="s">
        <v>57</v>
      </c>
      <c r="L28" s="63">
        <f>L19-L23</f>
        <v>34803.047999999486</v>
      </c>
      <c r="M28" s="63">
        <f>M19-M23</f>
        <v>-1301.9100000000035</v>
      </c>
      <c r="N28" s="63">
        <f>N19-N23</f>
        <v>51019.369999999995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1"/>
      <c r="Z28" s="62"/>
      <c r="AA28" s="93"/>
    </row>
    <row r="29" spans="1:37" ht="15.75" x14ac:dyDescent="0.25">
      <c r="A29" s="11" t="s">
        <v>48</v>
      </c>
      <c r="B29" s="169" t="s">
        <v>37</v>
      </c>
      <c r="C29" s="106">
        <f>D29*12*3852.9</f>
        <v>178003.98</v>
      </c>
      <c r="D29" s="12">
        <v>3.85</v>
      </c>
      <c r="E29" s="106">
        <f>F29*12*3852.9</f>
        <v>178003.98</v>
      </c>
      <c r="F29" s="12">
        <v>3.85</v>
      </c>
      <c r="G29" s="9">
        <f>C29-E29</f>
        <v>0</v>
      </c>
      <c r="H29" s="12">
        <f>D29-F29</f>
        <v>0</v>
      </c>
      <c r="I29" s="168"/>
      <c r="J29" s="58"/>
      <c r="K29" s="59" t="s">
        <v>60</v>
      </c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  <c r="AA29" s="93"/>
    </row>
    <row r="30" spans="1:37" ht="15.75" x14ac:dyDescent="0.25">
      <c r="A30" s="8" t="s">
        <v>38</v>
      </c>
      <c r="B30" s="170" t="s">
        <v>39</v>
      </c>
      <c r="C30" s="13"/>
      <c r="D30" s="14"/>
      <c r="E30" s="104"/>
      <c r="F30" s="14"/>
      <c r="G30" s="13"/>
      <c r="H30" s="14"/>
      <c r="I30" s="6"/>
      <c r="J30" s="85"/>
      <c r="K30" s="65"/>
      <c r="L30" s="63"/>
      <c r="M30" s="63"/>
      <c r="N30" s="63"/>
      <c r="O30" s="63"/>
      <c r="P30" s="63"/>
      <c r="Q30" s="63"/>
      <c r="R30" s="63"/>
      <c r="S30" s="63"/>
      <c r="T30" s="63"/>
      <c r="U30" s="61"/>
      <c r="V30" s="61"/>
      <c r="W30" s="61"/>
      <c r="X30" s="61"/>
      <c r="Y30" s="61"/>
      <c r="Z30" s="62"/>
    </row>
    <row r="31" spans="1:37" ht="15.75" x14ac:dyDescent="0.25">
      <c r="A31" s="8" t="s">
        <v>51</v>
      </c>
      <c r="B31" s="170" t="s">
        <v>40</v>
      </c>
      <c r="C31" s="13"/>
      <c r="D31" s="14"/>
      <c r="E31" s="104"/>
      <c r="F31" s="14"/>
      <c r="G31" s="13"/>
      <c r="H31" s="14"/>
      <c r="I31" s="6"/>
      <c r="J31" s="86" t="s">
        <v>112</v>
      </c>
      <c r="K31" s="54" t="s">
        <v>202</v>
      </c>
      <c r="L31" s="60">
        <f>L13+L28</f>
        <v>-231311.82200000051</v>
      </c>
      <c r="M31" s="60">
        <f>M13+M28</f>
        <v>-1301.9100000000035</v>
      </c>
      <c r="N31" s="60">
        <f>N13+N28</f>
        <v>51019.369999999995</v>
      </c>
      <c r="O31" s="60"/>
      <c r="P31" s="60"/>
      <c r="Q31" s="60"/>
      <c r="R31" s="60"/>
      <c r="S31" s="60"/>
      <c r="T31" s="60"/>
      <c r="U31" s="63"/>
      <c r="V31" s="63"/>
      <c r="W31" s="63"/>
      <c r="X31" s="63"/>
      <c r="Y31" s="63"/>
      <c r="Z31" s="64"/>
    </row>
    <row r="32" spans="1:37" ht="15.75" x14ac:dyDescent="0.25">
      <c r="A32" s="8" t="s">
        <v>53</v>
      </c>
      <c r="B32" s="170" t="s">
        <v>54</v>
      </c>
      <c r="C32" s="13"/>
      <c r="D32" s="14"/>
      <c r="E32" s="104"/>
      <c r="F32" s="14"/>
      <c r="G32" s="13"/>
      <c r="H32" s="14"/>
      <c r="I32" s="6"/>
      <c r="J32" s="58"/>
      <c r="K32" s="54" t="s">
        <v>3</v>
      </c>
      <c r="L32" s="63"/>
      <c r="M32" s="63"/>
      <c r="N32" s="63"/>
      <c r="O32" s="61"/>
      <c r="P32" s="61"/>
      <c r="Q32" s="61"/>
      <c r="R32" s="61"/>
      <c r="S32" s="61"/>
      <c r="T32" s="61"/>
      <c r="U32" s="63"/>
      <c r="V32" s="63"/>
      <c r="W32" s="63"/>
      <c r="X32" s="63"/>
      <c r="Y32" s="63"/>
      <c r="Z32" s="64"/>
    </row>
    <row r="33" spans="1:26" ht="15.75" x14ac:dyDescent="0.25">
      <c r="A33" s="8" t="s">
        <v>55</v>
      </c>
      <c r="B33" s="170" t="s">
        <v>56</v>
      </c>
      <c r="C33" s="13"/>
      <c r="D33" s="14"/>
      <c r="E33" s="104"/>
      <c r="F33" s="14"/>
      <c r="G33" s="13"/>
      <c r="H33" s="14"/>
      <c r="I33" s="6"/>
      <c r="J33" s="58"/>
      <c r="K33" s="59" t="s">
        <v>123</v>
      </c>
      <c r="L33" s="61"/>
      <c r="M33" s="61"/>
      <c r="N33" s="61"/>
      <c r="O33" s="61"/>
      <c r="P33" s="61"/>
      <c r="Q33" s="61"/>
      <c r="R33" s="61"/>
      <c r="S33" s="61"/>
      <c r="T33" s="61"/>
      <c r="U33" s="63"/>
      <c r="V33" s="63"/>
      <c r="W33" s="63"/>
      <c r="X33" s="63"/>
      <c r="Y33" s="63"/>
      <c r="Z33" s="64"/>
    </row>
    <row r="34" spans="1:26" ht="15.75" x14ac:dyDescent="0.25">
      <c r="A34" s="8" t="s">
        <v>58</v>
      </c>
      <c r="B34" s="170" t="s">
        <v>59</v>
      </c>
      <c r="C34" s="13"/>
      <c r="D34" s="14"/>
      <c r="E34" s="104"/>
      <c r="F34" s="14"/>
      <c r="G34" s="13"/>
      <c r="H34" s="14"/>
      <c r="I34" s="6"/>
      <c r="J34" s="58"/>
      <c r="K34" s="59" t="s">
        <v>124</v>
      </c>
      <c r="L34" s="63">
        <v>0</v>
      </c>
      <c r="M34" s="63"/>
      <c r="N34" s="63"/>
      <c r="O34" s="72"/>
      <c r="P34" s="72"/>
      <c r="Q34" s="72"/>
      <c r="R34" s="72"/>
      <c r="S34" s="72"/>
      <c r="T34" s="72"/>
      <c r="U34" s="63"/>
      <c r="V34" s="63"/>
      <c r="W34" s="63"/>
      <c r="X34" s="63"/>
      <c r="Y34" s="63"/>
      <c r="Z34" s="64"/>
    </row>
    <row r="35" spans="1:26" ht="15.75" x14ac:dyDescent="0.25">
      <c r="A35" s="32" t="s">
        <v>42</v>
      </c>
      <c r="B35" s="170" t="s">
        <v>61</v>
      </c>
      <c r="C35" s="13"/>
      <c r="D35" s="14"/>
      <c r="E35" s="104"/>
      <c r="F35" s="14"/>
      <c r="G35" s="13"/>
      <c r="H35" s="14"/>
      <c r="I35" s="6"/>
      <c r="J35" s="58"/>
      <c r="K35" s="59"/>
      <c r="L35" s="63"/>
      <c r="M35" s="63"/>
      <c r="N35" s="63"/>
      <c r="O35" s="61"/>
      <c r="P35" s="61"/>
      <c r="Q35" s="61"/>
      <c r="R35" s="61"/>
      <c r="S35" s="61"/>
      <c r="T35" s="61"/>
      <c r="U35" s="63"/>
      <c r="V35" s="63"/>
      <c r="W35" s="63"/>
      <c r="X35" s="63"/>
      <c r="Y35" s="63"/>
      <c r="Z35" s="64"/>
    </row>
    <row r="36" spans="1:26" ht="15.75" x14ac:dyDescent="0.25">
      <c r="A36" s="32" t="s">
        <v>43</v>
      </c>
      <c r="B36" s="170" t="s">
        <v>62</v>
      </c>
      <c r="C36" s="13"/>
      <c r="D36" s="14"/>
      <c r="E36" s="104"/>
      <c r="F36" s="14"/>
      <c r="G36" s="13"/>
      <c r="H36" s="14"/>
      <c r="I36" s="6"/>
      <c r="J36" s="58"/>
      <c r="K36" s="59"/>
      <c r="L36" s="63"/>
      <c r="M36" s="63"/>
      <c r="N36" s="63"/>
      <c r="O36" s="61"/>
      <c r="P36" s="61"/>
      <c r="Q36" s="61"/>
      <c r="R36" s="61"/>
      <c r="S36" s="61"/>
      <c r="T36" s="61"/>
      <c r="U36" s="63"/>
      <c r="V36" s="63"/>
      <c r="W36" s="63"/>
      <c r="X36" s="63"/>
      <c r="Y36" s="63"/>
      <c r="Z36" s="64"/>
    </row>
    <row r="37" spans="1:26" ht="15.75" x14ac:dyDescent="0.25">
      <c r="A37" s="32" t="s">
        <v>44</v>
      </c>
      <c r="B37" s="170" t="s">
        <v>63</v>
      </c>
      <c r="C37" s="13"/>
      <c r="D37" s="14"/>
      <c r="E37" s="104"/>
      <c r="F37" s="14"/>
      <c r="G37" s="13"/>
      <c r="H37" s="14"/>
      <c r="I37" s="6"/>
      <c r="J37" s="58"/>
      <c r="K37" s="54"/>
      <c r="L37" s="60"/>
      <c r="M37" s="60"/>
      <c r="N37" s="60"/>
      <c r="O37" s="61"/>
      <c r="P37" s="61"/>
      <c r="Q37" s="61"/>
      <c r="R37" s="61"/>
      <c r="S37" s="61"/>
      <c r="T37" s="61"/>
      <c r="U37" s="63"/>
      <c r="V37" s="63"/>
      <c r="W37" s="63"/>
      <c r="X37" s="63"/>
      <c r="Y37" s="63"/>
      <c r="Z37" s="64"/>
    </row>
    <row r="38" spans="1:26" ht="15.75" x14ac:dyDescent="0.25">
      <c r="A38" s="32" t="s">
        <v>45</v>
      </c>
      <c r="B38" s="170" t="s">
        <v>64</v>
      </c>
      <c r="C38" s="13"/>
      <c r="D38" s="14"/>
      <c r="E38" s="104"/>
      <c r="F38" s="14"/>
      <c r="G38" s="13"/>
      <c r="H38" s="14"/>
      <c r="I38" s="6"/>
      <c r="J38" s="58"/>
      <c r="K38" s="54" t="s">
        <v>67</v>
      </c>
      <c r="L38" s="61"/>
      <c r="M38" s="61"/>
      <c r="N38" s="61"/>
      <c r="O38" s="61"/>
      <c r="P38" s="61"/>
      <c r="Q38" s="61"/>
      <c r="R38" s="61"/>
      <c r="S38" s="61"/>
      <c r="T38" s="61"/>
      <c r="U38" s="63"/>
      <c r="V38" s="63"/>
      <c r="W38" s="63"/>
      <c r="X38" s="63"/>
      <c r="Y38" s="63"/>
      <c r="Z38" s="64"/>
    </row>
    <row r="39" spans="1:26" ht="16.5" thickBot="1" x14ac:dyDescent="0.3">
      <c r="A39" s="32" t="s">
        <v>46</v>
      </c>
      <c r="B39" s="170" t="s">
        <v>65</v>
      </c>
      <c r="C39" s="13"/>
      <c r="D39" s="14"/>
      <c r="E39" s="104"/>
      <c r="F39" s="14"/>
      <c r="G39" s="13"/>
      <c r="H39" s="14"/>
      <c r="I39" s="6"/>
      <c r="J39" s="66"/>
      <c r="K39" s="67" t="s">
        <v>182</v>
      </c>
      <c r="L39" s="67"/>
      <c r="M39" s="67"/>
      <c r="N39" s="67"/>
      <c r="O39" s="67"/>
      <c r="P39" s="67"/>
      <c r="Q39" s="67"/>
      <c r="R39" s="67"/>
      <c r="S39" s="67"/>
      <c r="T39" s="67"/>
      <c r="U39" s="68"/>
      <c r="V39" s="68"/>
      <c r="W39" s="68"/>
      <c r="X39" s="68"/>
      <c r="Y39" s="68"/>
      <c r="Z39" s="69"/>
    </row>
    <row r="40" spans="1:26" ht="15.75" x14ac:dyDescent="0.25">
      <c r="A40" s="32"/>
      <c r="B40" s="170" t="s">
        <v>66</v>
      </c>
      <c r="C40" s="13"/>
      <c r="D40" s="14"/>
      <c r="E40" s="104"/>
      <c r="F40" s="14"/>
      <c r="G40" s="13"/>
      <c r="H40" s="14"/>
      <c r="I40" s="6"/>
      <c r="J40"/>
      <c r="K40" s="3"/>
      <c r="L40" s="3"/>
      <c r="M40" s="3"/>
      <c r="N40" s="3"/>
      <c r="O40" s="3"/>
      <c r="P40" s="3"/>
      <c r="Q40" s="3"/>
      <c r="R40" s="3"/>
      <c r="S40" s="3"/>
      <c r="T40" s="3"/>
      <c r="U40" s="70"/>
      <c r="V40" s="70"/>
      <c r="W40" s="70"/>
      <c r="X40" s="70"/>
      <c r="Y40" s="70"/>
      <c r="Z40" s="3"/>
    </row>
    <row r="41" spans="1:26" ht="15.75" x14ac:dyDescent="0.25">
      <c r="A41" s="32"/>
      <c r="B41" s="170" t="s">
        <v>68</v>
      </c>
      <c r="C41" s="13"/>
      <c r="D41" s="14"/>
      <c r="E41" s="104"/>
      <c r="F41" s="14"/>
      <c r="G41" s="13"/>
      <c r="H41" s="14"/>
      <c r="I41" s="6"/>
      <c r="J41"/>
      <c r="K41" s="3" t="s">
        <v>3</v>
      </c>
      <c r="L41" s="3"/>
      <c r="M41" s="3"/>
      <c r="N41" s="3"/>
      <c r="O41" s="3"/>
      <c r="P41" s="3"/>
      <c r="Q41" s="3"/>
      <c r="R41" s="3"/>
      <c r="S41" s="3"/>
      <c r="T41" s="3"/>
      <c r="U41" s="70"/>
      <c r="V41" s="70"/>
      <c r="W41" s="70"/>
      <c r="X41" s="70"/>
      <c r="Y41" s="3"/>
      <c r="Z41" s="3"/>
    </row>
    <row r="42" spans="1:26" ht="15.75" x14ac:dyDescent="0.25">
      <c r="A42" s="32"/>
      <c r="B42" s="170" t="s">
        <v>69</v>
      </c>
      <c r="C42" s="13"/>
      <c r="D42" s="14"/>
      <c r="E42" s="104"/>
      <c r="F42" s="14"/>
      <c r="G42" s="13"/>
      <c r="H42" s="14"/>
      <c r="I42" s="6"/>
      <c r="J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x14ac:dyDescent="0.25">
      <c r="A43" s="164"/>
      <c r="B43" s="165"/>
      <c r="C43" s="17"/>
      <c r="D43" s="18"/>
      <c r="E43" s="105"/>
      <c r="F43" s="18"/>
      <c r="G43" s="17"/>
      <c r="H43" s="18"/>
      <c r="I43" s="6"/>
      <c r="J43"/>
      <c r="K43" s="3" t="s">
        <v>203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11" t="s">
        <v>70</v>
      </c>
      <c r="B44" s="38" t="s">
        <v>71</v>
      </c>
      <c r="C44" s="98">
        <f>D44*12*3852.9</f>
        <v>61954.632000000005</v>
      </c>
      <c r="D44" s="12">
        <v>1.34</v>
      </c>
      <c r="E44" s="98">
        <f>F44*12*3852.9</f>
        <v>61954.632000000005</v>
      </c>
      <c r="F44" s="12">
        <v>1.34</v>
      </c>
      <c r="G44" s="9">
        <f>C44-E44</f>
        <v>0</v>
      </c>
      <c r="H44" s="12">
        <f>D44-F44</f>
        <v>0</v>
      </c>
      <c r="I44" s="168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8" t="s">
        <v>72</v>
      </c>
      <c r="B45" s="158" t="s">
        <v>73</v>
      </c>
      <c r="C45" s="13"/>
      <c r="D45" s="14" t="s">
        <v>3</v>
      </c>
      <c r="E45" s="104"/>
      <c r="F45" s="14" t="s">
        <v>3</v>
      </c>
      <c r="G45" s="13"/>
      <c r="H45" s="14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3"/>
      <c r="U45" s="70"/>
      <c r="V45" s="70"/>
      <c r="W45" s="70"/>
      <c r="X45" s="70"/>
      <c r="Y45" s="70"/>
      <c r="Z45" s="70"/>
    </row>
    <row r="46" spans="1:26" ht="15.75" x14ac:dyDescent="0.25">
      <c r="A46" s="8" t="s">
        <v>38</v>
      </c>
      <c r="B46" s="158" t="s">
        <v>74</v>
      </c>
      <c r="C46" s="13"/>
      <c r="D46" s="14"/>
      <c r="E46" s="104"/>
      <c r="F46" s="14"/>
      <c r="G46" s="13"/>
      <c r="H46" s="14"/>
      <c r="I46" s="6"/>
      <c r="J46"/>
      <c r="K46" s="3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5.75" x14ac:dyDescent="0.25">
      <c r="A47" s="8"/>
      <c r="B47" s="158"/>
      <c r="C47" s="17"/>
      <c r="D47" s="18"/>
      <c r="E47" s="105"/>
      <c r="F47" s="18"/>
      <c r="G47" s="13"/>
      <c r="H47" s="14"/>
      <c r="I47" s="6"/>
      <c r="J47"/>
      <c r="K47" s="3"/>
      <c r="L47"/>
      <c r="M47"/>
      <c r="N47"/>
      <c r="O47" s="57"/>
      <c r="P47" s="57"/>
      <c r="Q47" s="57"/>
      <c r="R47" s="57"/>
      <c r="S47" s="57"/>
      <c r="T47" s="57"/>
      <c r="U47" s="70"/>
      <c r="V47" s="70"/>
      <c r="W47" s="70"/>
      <c r="X47" s="70"/>
      <c r="Y47"/>
      <c r="Z47"/>
    </row>
    <row r="48" spans="1:26" x14ac:dyDescent="0.25">
      <c r="A48" s="11" t="s">
        <v>145</v>
      </c>
      <c r="B48" s="38"/>
      <c r="C48" s="98">
        <f>D48*12*3852.9</f>
        <v>49008.888000000006</v>
      </c>
      <c r="D48" s="10">
        <v>1.06</v>
      </c>
      <c r="E48" s="106">
        <f>F48*12*3852.9</f>
        <v>49008.888000000006</v>
      </c>
      <c r="F48" s="10">
        <v>1.06</v>
      </c>
      <c r="G48" s="9">
        <f>C48-E48</f>
        <v>0</v>
      </c>
      <c r="H48" s="12">
        <f>D48-F48</f>
        <v>0</v>
      </c>
      <c r="I48" s="16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A49" s="8" t="s">
        <v>146</v>
      </c>
      <c r="B49" s="158" t="s">
        <v>75</v>
      </c>
      <c r="C49" s="13"/>
      <c r="D49" s="10"/>
      <c r="E49" s="104"/>
      <c r="F49" s="10"/>
      <c r="G49" s="13"/>
      <c r="H49" s="14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16" t="s">
        <v>147</v>
      </c>
      <c r="B50" s="171"/>
      <c r="C50" s="17"/>
      <c r="D50" s="18"/>
      <c r="E50" s="105"/>
      <c r="F50" s="18"/>
      <c r="G50" s="17"/>
      <c r="H50" s="18"/>
      <c r="I50" s="168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24" t="s">
        <v>166</v>
      </c>
      <c r="B51" s="158" t="s">
        <v>76</v>
      </c>
      <c r="C51" s="98">
        <f>D51*12*3852.9</f>
        <v>222389.38800000001</v>
      </c>
      <c r="D51" s="12">
        <v>4.8099999999999996</v>
      </c>
      <c r="E51" s="98">
        <f>F51*12*3852.9</f>
        <v>222389.38800000001</v>
      </c>
      <c r="F51" s="10">
        <v>4.8099999999999996</v>
      </c>
      <c r="G51" s="9">
        <f>C51-E51</f>
        <v>0</v>
      </c>
      <c r="H51" s="12">
        <f>D51-F51</f>
        <v>0</v>
      </c>
      <c r="I51" s="168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77" t="s">
        <v>167</v>
      </c>
      <c r="B52" s="158" t="s">
        <v>77</v>
      </c>
      <c r="C52" s="20"/>
      <c r="D52" s="10"/>
      <c r="E52" s="104"/>
      <c r="F52" s="76"/>
      <c r="G52" s="20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77" t="s">
        <v>168</v>
      </c>
      <c r="B53" s="158" t="s">
        <v>97</v>
      </c>
      <c r="C53" s="20"/>
      <c r="D53" s="10"/>
      <c r="E53" s="104"/>
      <c r="F53" s="76"/>
      <c r="G53" s="20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32" t="s">
        <v>42</v>
      </c>
      <c r="B54" s="158" t="s">
        <v>96</v>
      </c>
      <c r="C54" s="20"/>
      <c r="D54" s="10"/>
      <c r="E54" s="104"/>
      <c r="F54" s="76"/>
      <c r="G54" s="20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32" t="s">
        <v>43</v>
      </c>
      <c r="B55" s="158" t="s">
        <v>78</v>
      </c>
      <c r="C55" s="20"/>
      <c r="D55" s="10"/>
      <c r="E55" s="104"/>
      <c r="F55" s="76"/>
      <c r="G55" s="20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32" t="s">
        <v>44</v>
      </c>
      <c r="B56" s="158" t="s">
        <v>79</v>
      </c>
      <c r="C56" s="20"/>
      <c r="D56" s="10"/>
      <c r="E56" s="104"/>
      <c r="F56" s="76"/>
      <c r="G56" s="20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32" t="s">
        <v>45</v>
      </c>
      <c r="B57" s="158" t="s">
        <v>80</v>
      </c>
      <c r="C57" s="20"/>
      <c r="D57" s="10"/>
      <c r="E57" s="104"/>
      <c r="F57" s="76"/>
      <c r="G57" s="20"/>
      <c r="H57" s="10"/>
      <c r="I57" s="168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32" t="s">
        <v>46</v>
      </c>
      <c r="B58" s="158" t="s">
        <v>81</v>
      </c>
      <c r="C58" s="20"/>
      <c r="D58" s="10"/>
      <c r="E58" s="104"/>
      <c r="F58" s="76"/>
      <c r="G58" s="20"/>
      <c r="H58" s="10"/>
      <c r="I58" s="16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32"/>
      <c r="B59" s="158" t="s">
        <v>82</v>
      </c>
      <c r="C59" s="20"/>
      <c r="D59" s="10"/>
      <c r="E59" s="104"/>
      <c r="F59" s="76"/>
      <c r="G59" s="20"/>
      <c r="H59" s="10"/>
      <c r="I59" s="168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32"/>
      <c r="B60" s="158" t="s">
        <v>83</v>
      </c>
      <c r="C60" s="20"/>
      <c r="D60" s="10"/>
      <c r="E60" s="104"/>
      <c r="F60" s="76"/>
      <c r="G60" s="20"/>
      <c r="H60" s="10"/>
      <c r="I60" s="168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32"/>
      <c r="B61" s="158" t="s">
        <v>84</v>
      </c>
      <c r="C61" s="17"/>
      <c r="D61" s="18"/>
      <c r="E61" s="105"/>
      <c r="F61" s="79"/>
      <c r="G61" s="13"/>
      <c r="H61" s="14"/>
      <c r="I61" s="168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24" t="s">
        <v>169</v>
      </c>
      <c r="B62" s="38" t="s">
        <v>85</v>
      </c>
      <c r="C62" s="106">
        <f>D62*12*3852.9</f>
        <v>399006.32400000002</v>
      </c>
      <c r="D62" s="10">
        <v>8.6300000000000008</v>
      </c>
      <c r="E62" s="106">
        <f>F62*12*3852.9</f>
        <v>399006.32400000002</v>
      </c>
      <c r="F62" s="12">
        <v>8.6300000000000008</v>
      </c>
      <c r="G62" s="9">
        <f>C62-E62</f>
        <v>0</v>
      </c>
      <c r="H62" s="12">
        <f>D62-F62</f>
        <v>0</v>
      </c>
      <c r="I62" s="168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77" t="s">
        <v>170</v>
      </c>
      <c r="B63" s="158" t="s">
        <v>87</v>
      </c>
      <c r="C63" s="13"/>
      <c r="D63" s="14"/>
      <c r="E63" s="104"/>
      <c r="F63" s="79"/>
      <c r="G63" s="13"/>
      <c r="H63" s="14"/>
      <c r="I63" s="168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77" t="s">
        <v>171</v>
      </c>
      <c r="B64" s="158" t="s">
        <v>88</v>
      </c>
      <c r="C64" s="13"/>
      <c r="D64" s="14"/>
      <c r="E64" s="104"/>
      <c r="F64" s="79"/>
      <c r="G64" s="13"/>
      <c r="H64" s="14"/>
      <c r="I64" s="168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32"/>
      <c r="B65" s="158"/>
      <c r="C65" s="13"/>
      <c r="D65" s="14"/>
      <c r="E65" s="104"/>
      <c r="F65" s="79"/>
      <c r="G65" s="13"/>
      <c r="H65" s="14"/>
      <c r="I65" s="168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21" t="s">
        <v>89</v>
      </c>
      <c r="B66" s="83" t="s">
        <v>162</v>
      </c>
      <c r="C66" s="9"/>
      <c r="D66" s="12"/>
      <c r="E66" s="29"/>
      <c r="F66" s="80"/>
      <c r="G66" s="9"/>
      <c r="H66" s="12"/>
      <c r="I66" s="168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32" t="s">
        <v>86</v>
      </c>
      <c r="B67" s="84" t="s">
        <v>163</v>
      </c>
      <c r="C67" s="13"/>
      <c r="D67" s="14"/>
      <c r="E67" s="104"/>
      <c r="F67" s="79"/>
      <c r="G67" s="13"/>
      <c r="H67" s="14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73" t="s">
        <v>118</v>
      </c>
      <c r="B68" s="84" t="s">
        <v>152</v>
      </c>
      <c r="C68" s="13"/>
      <c r="D68" s="14"/>
      <c r="E68" s="104"/>
      <c r="F68" s="79"/>
      <c r="G68" s="13"/>
      <c r="H68" s="14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32"/>
      <c r="B69" s="84" t="s">
        <v>153</v>
      </c>
      <c r="C69" s="13"/>
      <c r="D69" s="14"/>
      <c r="E69" s="104"/>
      <c r="F69" s="79"/>
      <c r="G69" s="13"/>
      <c r="H69" s="14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32"/>
      <c r="B70" s="84" t="s">
        <v>154</v>
      </c>
      <c r="C70" s="13"/>
      <c r="D70" s="14"/>
      <c r="E70" s="104"/>
      <c r="F70" s="79"/>
      <c r="G70" s="13"/>
      <c r="H70" s="14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5">
      <c r="A71" s="32"/>
      <c r="B71" s="84" t="s">
        <v>155</v>
      </c>
      <c r="C71" s="13"/>
      <c r="D71" s="14"/>
      <c r="E71" s="104"/>
      <c r="F71" s="79"/>
      <c r="G71" s="13"/>
      <c r="H71" s="14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5">
      <c r="A72" s="32"/>
      <c r="B72" s="84" t="s">
        <v>165</v>
      </c>
      <c r="C72" s="13"/>
      <c r="D72" s="14"/>
      <c r="E72" s="104"/>
      <c r="F72" s="79"/>
      <c r="G72" s="13"/>
      <c r="H72" s="14"/>
      <c r="I72" s="168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5">
      <c r="A73" s="32"/>
      <c r="B73" s="158" t="s">
        <v>164</v>
      </c>
      <c r="C73" s="13"/>
      <c r="D73" s="14"/>
      <c r="E73" s="104"/>
      <c r="F73" s="79"/>
      <c r="G73" s="13"/>
      <c r="H73" s="14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5">
      <c r="A74" s="32"/>
      <c r="B74" s="158"/>
      <c r="C74" s="13"/>
      <c r="D74" s="14"/>
      <c r="E74" s="104"/>
      <c r="F74" s="79"/>
      <c r="G74" s="13"/>
      <c r="H74" s="1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5">
      <c r="A75" s="32"/>
      <c r="B75" s="158"/>
      <c r="C75" s="13"/>
      <c r="D75" s="14"/>
      <c r="E75" s="104"/>
      <c r="F75" s="79"/>
      <c r="G75" s="13"/>
      <c r="H75" s="14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5">
      <c r="A76" s="32"/>
      <c r="B76" s="158"/>
      <c r="C76" s="13"/>
      <c r="D76" s="14"/>
      <c r="E76" s="104"/>
      <c r="F76" s="79"/>
      <c r="G76" s="13"/>
      <c r="H76" s="14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5">
      <c r="A77" s="32"/>
      <c r="B77" s="158"/>
      <c r="C77" s="13"/>
      <c r="D77" s="14"/>
      <c r="E77" s="104"/>
      <c r="F77" s="79"/>
      <c r="G77" s="13"/>
      <c r="H77" s="14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5">
      <c r="A78" s="32"/>
      <c r="B78" s="158"/>
      <c r="C78" s="13"/>
      <c r="D78" s="14"/>
      <c r="E78" s="104"/>
      <c r="F78" s="79"/>
      <c r="G78" s="13"/>
      <c r="H78" s="14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5">
      <c r="A79" s="164"/>
      <c r="B79" s="173"/>
      <c r="C79" s="17"/>
      <c r="D79" s="18"/>
      <c r="E79" s="105"/>
      <c r="F79" s="39"/>
      <c r="G79" s="17"/>
      <c r="H79" s="18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5">
      <c r="A80" s="21" t="s">
        <v>90</v>
      </c>
      <c r="B80" s="83" t="s">
        <v>156</v>
      </c>
      <c r="C80" s="9"/>
      <c r="D80" s="12"/>
      <c r="E80" s="29"/>
      <c r="F80" s="80"/>
      <c r="G80" s="9"/>
      <c r="H80" s="12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5">
      <c r="A81" s="32" t="s">
        <v>86</v>
      </c>
      <c r="B81" s="84" t="s">
        <v>157</v>
      </c>
      <c r="C81" s="13"/>
      <c r="D81" s="14"/>
      <c r="E81" s="104"/>
      <c r="F81" s="79"/>
      <c r="G81" s="13"/>
      <c r="H81" s="14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5">
      <c r="A82" s="32" t="s">
        <v>119</v>
      </c>
      <c r="B82" s="84" t="s">
        <v>158</v>
      </c>
      <c r="C82" s="13"/>
      <c r="D82" s="14"/>
      <c r="E82" s="104"/>
      <c r="F82" s="79"/>
      <c r="G82" s="13"/>
      <c r="H82" s="14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5">
      <c r="A83" s="32"/>
      <c r="B83" s="84" t="s">
        <v>159</v>
      </c>
      <c r="C83" s="13"/>
      <c r="D83" s="14"/>
      <c r="E83" s="104"/>
      <c r="F83" s="79"/>
      <c r="G83" s="13"/>
      <c r="H83" s="14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5">
      <c r="A84" s="32"/>
      <c r="B84" s="84" t="s">
        <v>160</v>
      </c>
      <c r="C84" s="13"/>
      <c r="D84" s="14"/>
      <c r="E84" s="104"/>
      <c r="F84" s="79"/>
      <c r="G84" s="13"/>
      <c r="H84" s="1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5">
      <c r="A85" s="32"/>
      <c r="B85" s="84" t="s">
        <v>154</v>
      </c>
      <c r="C85" s="13"/>
      <c r="D85" s="14"/>
      <c r="E85" s="104"/>
      <c r="F85" s="79"/>
      <c r="G85" s="13"/>
      <c r="H85" s="14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5">
      <c r="A86" s="32"/>
      <c r="B86" s="84" t="s">
        <v>155</v>
      </c>
      <c r="C86" s="13"/>
      <c r="D86" s="14"/>
      <c r="E86" s="104"/>
      <c r="F86" s="79"/>
      <c r="G86" s="13"/>
      <c r="H86" s="14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5">
      <c r="A87" s="32"/>
      <c r="B87" s="84" t="s">
        <v>161</v>
      </c>
      <c r="C87" s="13"/>
      <c r="D87" s="14"/>
      <c r="E87" s="104"/>
      <c r="F87" s="79"/>
      <c r="G87" s="13"/>
      <c r="H87" s="14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5">
      <c r="A88" s="164"/>
      <c r="B88" s="174"/>
      <c r="C88" s="17"/>
      <c r="D88" s="18"/>
      <c r="E88" s="105"/>
      <c r="F88" s="39"/>
      <c r="G88" s="17"/>
      <c r="H88" s="1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5">
      <c r="A89" s="11" t="s">
        <v>99</v>
      </c>
      <c r="B89" s="38" t="s">
        <v>101</v>
      </c>
      <c r="C89" s="98">
        <f>D89*12*3852.9</f>
        <v>4623.4800000000005</v>
      </c>
      <c r="D89" s="22">
        <v>0.1</v>
      </c>
      <c r="E89" s="99">
        <v>3365.11</v>
      </c>
      <c r="F89" s="12">
        <v>7.0000000000000007E-2</v>
      </c>
      <c r="G89" s="25">
        <f>C89-E89</f>
        <v>1258.3700000000003</v>
      </c>
      <c r="H89" s="12">
        <f>D89-F89</f>
        <v>0.03</v>
      </c>
      <c r="I89" s="168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5">
      <c r="A90" s="8" t="s">
        <v>100</v>
      </c>
      <c r="B90" s="158" t="s">
        <v>134</v>
      </c>
      <c r="C90" s="17"/>
      <c r="D90" s="18"/>
      <c r="E90" s="105"/>
      <c r="F90" s="79"/>
      <c r="G90" s="13"/>
      <c r="H90" s="14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5">
      <c r="A91" s="11" t="s">
        <v>102</v>
      </c>
      <c r="B91" s="38" t="s">
        <v>92</v>
      </c>
      <c r="C91" s="98">
        <f>D91*12*3852.9</f>
        <v>82760.292000000001</v>
      </c>
      <c r="D91" s="22">
        <v>1.79</v>
      </c>
      <c r="E91" s="98">
        <v>82760.289999999994</v>
      </c>
      <c r="F91" s="12">
        <v>1.79</v>
      </c>
      <c r="G91" s="9">
        <f>C91-E91</f>
        <v>2.0000000076834112E-3</v>
      </c>
      <c r="H91" s="12">
        <f>D91-F91</f>
        <v>0</v>
      </c>
      <c r="I91" s="175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5">
      <c r="A92" s="8" t="s">
        <v>98</v>
      </c>
      <c r="B92" s="37"/>
      <c r="C92" s="17"/>
      <c r="D92" s="18"/>
      <c r="E92" s="105"/>
      <c r="F92" s="79"/>
      <c r="G92" s="13"/>
      <c r="H92" s="14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5">
      <c r="A93" s="11" t="s">
        <v>132</v>
      </c>
      <c r="B93" s="38" t="s">
        <v>75</v>
      </c>
      <c r="C93" s="98">
        <f>D93*12*3852.9</f>
        <v>4623.4800000000005</v>
      </c>
      <c r="D93" s="12">
        <v>0.1</v>
      </c>
      <c r="E93" s="29">
        <v>238.52</v>
      </c>
      <c r="F93" s="12">
        <v>0.01</v>
      </c>
      <c r="G93" s="25">
        <f>C93-E93</f>
        <v>4384.96</v>
      </c>
      <c r="H93" s="12">
        <f>D93-F93</f>
        <v>9.0000000000000011E-2</v>
      </c>
      <c r="I93" s="168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5">
      <c r="A94" s="8" t="s">
        <v>133</v>
      </c>
      <c r="B94" s="158"/>
      <c r="C94" s="17"/>
      <c r="D94" s="18"/>
      <c r="E94" s="105"/>
      <c r="F94" s="79"/>
      <c r="G94" s="13"/>
      <c r="H94" s="14"/>
      <c r="I94" s="168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5">
      <c r="A95" s="102" t="s">
        <v>173</v>
      </c>
      <c r="B95" s="38" t="s">
        <v>75</v>
      </c>
      <c r="C95" s="106">
        <f>D95*12*3852.9</f>
        <v>120210.48000000001</v>
      </c>
      <c r="D95" s="10">
        <v>2.6</v>
      </c>
      <c r="E95" s="106">
        <f>F95*12*3852.9</f>
        <v>120210.48000000001</v>
      </c>
      <c r="F95" s="80">
        <v>2.6</v>
      </c>
      <c r="G95" s="25">
        <f>C95-E95</f>
        <v>0</v>
      </c>
      <c r="H95" s="12">
        <f>D95-F95</f>
        <v>0</v>
      </c>
      <c r="I95" s="168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5">
      <c r="A96" s="101" t="s">
        <v>174</v>
      </c>
      <c r="B96" s="173"/>
      <c r="C96" s="17"/>
      <c r="D96" s="18"/>
      <c r="E96" s="105"/>
      <c r="F96" s="39"/>
      <c r="G96" s="17"/>
      <c r="H96" s="18"/>
      <c r="I96" s="168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5">
      <c r="A97" s="11" t="s">
        <v>175</v>
      </c>
      <c r="B97" s="38" t="s">
        <v>75</v>
      </c>
      <c r="C97" s="106">
        <f>D97*12*3852.9</f>
        <v>70276.896000000008</v>
      </c>
      <c r="D97" s="12">
        <v>1.52</v>
      </c>
      <c r="E97" s="106">
        <f>F97*12*3852.9</f>
        <v>70276.896000000008</v>
      </c>
      <c r="F97" s="12">
        <v>1.52</v>
      </c>
      <c r="G97" s="9">
        <f>C97-E97</f>
        <v>0</v>
      </c>
      <c r="H97" s="12">
        <f>D97-F97</f>
        <v>0</v>
      </c>
      <c r="I97" s="168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5">
      <c r="A98" s="8" t="s">
        <v>114</v>
      </c>
      <c r="B98" s="158"/>
      <c r="C98" s="13"/>
      <c r="D98" s="14"/>
      <c r="E98" s="104"/>
      <c r="F98" s="79"/>
      <c r="G98" s="13"/>
      <c r="H98" s="14"/>
      <c r="I98" s="16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5">
      <c r="A99" s="16" t="s">
        <v>176</v>
      </c>
      <c r="B99" s="173"/>
      <c r="C99" s="17"/>
      <c r="D99" s="18"/>
      <c r="E99" s="105"/>
      <c r="F99" s="39"/>
      <c r="G99" s="17"/>
      <c r="H99" s="18"/>
      <c r="I99" s="168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5">
      <c r="A100" s="11" t="s">
        <v>178</v>
      </c>
      <c r="B100" s="158" t="s">
        <v>75</v>
      </c>
      <c r="C100" s="106">
        <f>D100*12*3852.9</f>
        <v>46697.148000000008</v>
      </c>
      <c r="D100" s="75">
        <v>1.01</v>
      </c>
      <c r="E100" s="106">
        <f>F100*12*3852.9</f>
        <v>46697.148000000008</v>
      </c>
      <c r="F100" s="75">
        <v>1.01</v>
      </c>
      <c r="G100" s="9">
        <f>C100-E100</f>
        <v>0</v>
      </c>
      <c r="H100" s="12">
        <f>D100-F100</f>
        <v>0</v>
      </c>
      <c r="I100" s="168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5">
      <c r="A101" s="8" t="s">
        <v>177</v>
      </c>
      <c r="B101" s="158"/>
      <c r="C101" s="17"/>
      <c r="D101" s="27"/>
      <c r="E101" s="105"/>
      <c r="F101" s="87"/>
      <c r="G101" s="17"/>
      <c r="H101" s="18"/>
      <c r="I101" s="168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5">
      <c r="A102" s="11" t="s">
        <v>179</v>
      </c>
      <c r="B102" s="38" t="s">
        <v>75</v>
      </c>
      <c r="C102" s="106">
        <f>D102*12*3852.9</f>
        <v>48084.192000000003</v>
      </c>
      <c r="D102" s="75">
        <v>1.04</v>
      </c>
      <c r="E102" s="106">
        <f>F102*12*3852.9</f>
        <v>48084.192000000003</v>
      </c>
      <c r="F102" s="75">
        <v>1.04</v>
      </c>
      <c r="G102" s="9">
        <f>C102-E102</f>
        <v>0</v>
      </c>
      <c r="H102" s="12">
        <f>D102-F102</f>
        <v>0</v>
      </c>
      <c r="I102" s="168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5">
      <c r="A103" s="16" t="s">
        <v>172</v>
      </c>
      <c r="B103" s="173"/>
      <c r="C103" s="17"/>
      <c r="D103" s="27"/>
      <c r="E103" s="100"/>
      <c r="F103" s="27"/>
      <c r="G103" s="17"/>
      <c r="H103" s="18"/>
      <c r="I103" s="168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5">
      <c r="A104" s="11" t="s">
        <v>180</v>
      </c>
      <c r="B104" s="38"/>
      <c r="C104" s="106">
        <f>D104*12*3852.9</f>
        <v>186326.24400000001</v>
      </c>
      <c r="D104" s="22">
        <v>4.03</v>
      </c>
      <c r="E104" s="106">
        <f>F104*12*3852.9</f>
        <v>186326.24400000001</v>
      </c>
      <c r="F104" s="22">
        <v>4.03</v>
      </c>
      <c r="G104" s="9">
        <f>C104-E104</f>
        <v>0</v>
      </c>
      <c r="H104" s="12">
        <f>D104-F104</f>
        <v>0</v>
      </c>
      <c r="I104" s="168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5">
      <c r="A105" s="8" t="s">
        <v>115</v>
      </c>
      <c r="B105" s="158"/>
      <c r="C105" s="30"/>
      <c r="D105" s="23"/>
      <c r="E105" s="79"/>
      <c r="F105" s="23"/>
      <c r="G105" s="13"/>
      <c r="H105" s="14"/>
      <c r="I105" s="168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5">
      <c r="A106" s="11" t="s">
        <v>120</v>
      </c>
      <c r="B106" s="38"/>
      <c r="C106" s="33">
        <f>C19+C29+C44+C48+C51+C62+C89+C91+C93+C97+C104+C100+C102+C95</f>
        <v>1620992.088</v>
      </c>
      <c r="D106" s="22">
        <f>D19+D29+D44+D48+D51+D62+D89+D91+D93+D97+D104+D100+D102+D95</f>
        <v>35.060000000000009</v>
      </c>
      <c r="E106" s="80">
        <f>E19+E29+E44+E48+E51+E62+E89+E91+E93+E97+E104+E100+E102+E95</f>
        <v>1615348.7560000003</v>
      </c>
      <c r="F106" s="88">
        <f>F19+F29+F44+F48+F51+F62+F89+F91+F93+F97+F104+F100+F102+F95</f>
        <v>34.940000000000012</v>
      </c>
      <c r="G106" s="25">
        <f>C106-E106</f>
        <v>5643.3319999997038</v>
      </c>
      <c r="H106" s="12">
        <f>D106-F106</f>
        <v>0.11999999999999744</v>
      </c>
      <c r="I106" s="168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5">
      <c r="A107" s="16" t="s">
        <v>121</v>
      </c>
      <c r="B107" s="173"/>
      <c r="C107" s="26"/>
      <c r="D107" s="27"/>
      <c r="E107" s="39"/>
      <c r="F107" s="87"/>
      <c r="G107" s="13"/>
      <c r="H107" s="14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5">
      <c r="A108" s="8" t="s">
        <v>116</v>
      </c>
      <c r="B108" s="158"/>
      <c r="C108" s="25">
        <f>C110+C113+C117+C122+C119</f>
        <v>811347.52999999991</v>
      </c>
      <c r="D108" s="28">
        <f>D110+D113+D117+D122+D119</f>
        <v>17.55</v>
      </c>
      <c r="E108" s="80">
        <f>E110+E113+E117+E122+E119</f>
        <v>674750.21600000001</v>
      </c>
      <c r="F108" s="88">
        <f>F110+F113+F117+F122+F119</f>
        <v>14.6</v>
      </c>
      <c r="G108" s="25">
        <f>C108-E108</f>
        <v>136597.3139999999</v>
      </c>
      <c r="H108" s="12">
        <f>D108-F108</f>
        <v>2.9500000000000011</v>
      </c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5">
      <c r="A109" s="8"/>
      <c r="B109" s="158"/>
      <c r="C109" s="17"/>
      <c r="D109" s="28"/>
      <c r="E109" s="76"/>
      <c r="F109" s="89"/>
      <c r="G109" s="31"/>
      <c r="H109" s="10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5">
      <c r="A110" s="21" t="s">
        <v>117</v>
      </c>
      <c r="B110" s="38" t="s">
        <v>104</v>
      </c>
      <c r="C110" s="106">
        <f>D110*12*3852.9</f>
        <v>204820.16399999999</v>
      </c>
      <c r="D110" s="22">
        <v>4.43</v>
      </c>
      <c r="E110" s="29">
        <v>135730.25</v>
      </c>
      <c r="F110" s="88">
        <v>2.94</v>
      </c>
      <c r="G110" s="25">
        <f>C110-E110</f>
        <v>69089.91399999999</v>
      </c>
      <c r="H110" s="12">
        <f>D110-F110</f>
        <v>1.4899999999999998</v>
      </c>
      <c r="I110" s="175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5">
      <c r="A111" s="32" t="s">
        <v>91</v>
      </c>
      <c r="B111" s="158"/>
      <c r="C111" s="78"/>
      <c r="D111" s="23"/>
      <c r="E111" s="104"/>
      <c r="F111" s="90"/>
      <c r="G111" s="13"/>
      <c r="H111" s="14"/>
      <c r="I111" s="175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5">
      <c r="A112" s="32" t="s">
        <v>103</v>
      </c>
      <c r="B112" s="158"/>
      <c r="C112" s="103"/>
      <c r="D112" s="27"/>
      <c r="E112" s="105"/>
      <c r="F112" s="90"/>
      <c r="G112" s="13"/>
      <c r="H112" s="14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40" x14ac:dyDescent="0.25">
      <c r="A113" s="176" t="s">
        <v>126</v>
      </c>
      <c r="B113" s="38" t="s">
        <v>127</v>
      </c>
      <c r="C113" s="106">
        <f>D113*12*3852.9</f>
        <v>509507.49600000004</v>
      </c>
      <c r="D113" s="28">
        <v>11.02</v>
      </c>
      <c r="E113" s="106">
        <f>F113*12*3852.9</f>
        <v>509507.49600000004</v>
      </c>
      <c r="F113" s="22">
        <v>11.02</v>
      </c>
      <c r="G113" s="25">
        <f>C113-E113</f>
        <v>0</v>
      </c>
      <c r="H113" s="12">
        <f>D113-F113</f>
        <v>0</v>
      </c>
      <c r="I113" s="168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40" x14ac:dyDescent="0.25">
      <c r="A114" s="81" t="s">
        <v>148</v>
      </c>
      <c r="B114" s="158" t="s">
        <v>128</v>
      </c>
      <c r="C114" s="78"/>
      <c r="D114" s="23"/>
      <c r="E114" s="104"/>
      <c r="F114" s="23"/>
      <c r="G114" s="31"/>
      <c r="H114" s="10"/>
      <c r="I114" s="168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40" x14ac:dyDescent="0.25">
      <c r="A115" s="81" t="s">
        <v>149</v>
      </c>
      <c r="B115" s="158"/>
      <c r="C115" s="78"/>
      <c r="D115" s="23"/>
      <c r="E115" s="104"/>
      <c r="F115" s="23"/>
      <c r="G115" s="31"/>
      <c r="H115" s="10"/>
      <c r="I115" s="168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40" x14ac:dyDescent="0.25">
      <c r="A116" s="82" t="s">
        <v>150</v>
      </c>
      <c r="B116" s="173"/>
      <c r="C116" s="78"/>
      <c r="D116" s="23"/>
      <c r="E116" s="104"/>
      <c r="F116" s="23"/>
      <c r="G116" s="13"/>
      <c r="H116" s="14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40" x14ac:dyDescent="0.25">
      <c r="A117" s="176" t="s">
        <v>131</v>
      </c>
      <c r="B117" s="158" t="s">
        <v>127</v>
      </c>
      <c r="C117" s="25">
        <v>4164.9799999999996</v>
      </c>
      <c r="D117" s="22">
        <v>0.09</v>
      </c>
      <c r="E117" s="29">
        <v>4164.9799999999996</v>
      </c>
      <c r="F117" s="88">
        <v>0.09</v>
      </c>
      <c r="G117" s="25">
        <f>C117-E117</f>
        <v>0</v>
      </c>
      <c r="H117" s="12">
        <f>D117-F117</f>
        <v>0</v>
      </c>
      <c r="I117" s="175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40" x14ac:dyDescent="0.25">
      <c r="A118" s="177" t="s">
        <v>151</v>
      </c>
      <c r="B118" s="173" t="s">
        <v>128</v>
      </c>
      <c r="C118" s="103"/>
      <c r="D118" s="27"/>
      <c r="E118" s="105"/>
      <c r="F118" s="87"/>
      <c r="G118" s="17"/>
      <c r="H118" s="18"/>
      <c r="I118" s="17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40" x14ac:dyDescent="0.25">
      <c r="A119" s="176" t="s">
        <v>135</v>
      </c>
      <c r="B119" s="38" t="s">
        <v>127</v>
      </c>
      <c r="C119" s="25">
        <v>23502.69</v>
      </c>
      <c r="D119" s="22">
        <v>0.51</v>
      </c>
      <c r="E119" s="29">
        <v>18416.86</v>
      </c>
      <c r="F119" s="88">
        <v>0.4</v>
      </c>
      <c r="G119" s="25">
        <f>C119-E119</f>
        <v>5085.8299999999981</v>
      </c>
      <c r="H119" s="12">
        <f>D119-F119</f>
        <v>0.10999999999999999</v>
      </c>
      <c r="I119" s="178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40" x14ac:dyDescent="0.25">
      <c r="A120" s="73" t="s">
        <v>136</v>
      </c>
      <c r="B120" s="158" t="s">
        <v>128</v>
      </c>
      <c r="C120" s="78"/>
      <c r="D120" s="28"/>
      <c r="E120" s="104"/>
      <c r="F120" s="89"/>
      <c r="G120" s="31"/>
      <c r="H120" s="10"/>
      <c r="I120" s="178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40" x14ac:dyDescent="0.25">
      <c r="A121" s="177" t="s">
        <v>151</v>
      </c>
      <c r="B121" s="173"/>
      <c r="C121" s="103"/>
      <c r="D121" s="27"/>
      <c r="E121" s="19"/>
      <c r="F121" s="87"/>
      <c r="G121" s="17"/>
      <c r="H121" s="18"/>
      <c r="I121" s="178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40" x14ac:dyDescent="0.25">
      <c r="A122" s="21" t="s">
        <v>137</v>
      </c>
      <c r="B122" s="38" t="s">
        <v>127</v>
      </c>
      <c r="C122" s="106">
        <f>D122*12*3852.9</f>
        <v>69352.2</v>
      </c>
      <c r="D122" s="28">
        <v>1.5</v>
      </c>
      <c r="E122" s="29">
        <v>6930.63</v>
      </c>
      <c r="F122" s="89">
        <v>0.15</v>
      </c>
      <c r="G122" s="25">
        <f>C122-E122</f>
        <v>62421.57</v>
      </c>
      <c r="H122" s="12">
        <f>D122-F122</f>
        <v>1.35</v>
      </c>
      <c r="I122" s="175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40" x14ac:dyDescent="0.25">
      <c r="A123" s="32" t="s">
        <v>129</v>
      </c>
      <c r="B123" s="158" t="s">
        <v>128</v>
      </c>
      <c r="C123" s="78"/>
      <c r="D123" s="23"/>
      <c r="E123" s="15"/>
      <c r="F123" s="90"/>
      <c r="G123" s="13"/>
      <c r="H123" s="14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40" ht="15.75" thickBot="1" x14ac:dyDescent="0.3">
      <c r="A124" s="32" t="s">
        <v>130</v>
      </c>
      <c r="B124" s="158" t="s">
        <v>95</v>
      </c>
      <c r="C124" s="78"/>
      <c r="D124" s="23"/>
      <c r="E124" s="15"/>
      <c r="F124" s="90"/>
      <c r="G124" s="13"/>
      <c r="H124" s="1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40" x14ac:dyDescent="0.25">
      <c r="A125" s="111" t="s">
        <v>93</v>
      </c>
      <c r="B125" s="153"/>
      <c r="C125" s="112">
        <f>C106+C108</f>
        <v>2432339.6179999998</v>
      </c>
      <c r="D125" s="113">
        <f>D106+D108</f>
        <v>52.610000000000014</v>
      </c>
      <c r="E125" s="114">
        <f>E106+E108</f>
        <v>2290098.9720000001</v>
      </c>
      <c r="F125" s="113">
        <f>F106+F108</f>
        <v>49.540000000000013</v>
      </c>
      <c r="G125" s="25">
        <f>C125-E125</f>
        <v>142240.64599999972</v>
      </c>
      <c r="H125" s="12">
        <f>D125-F125</f>
        <v>3.0700000000000003</v>
      </c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40" ht="15.75" thickBot="1" x14ac:dyDescent="0.3">
      <c r="A126" s="34" t="s">
        <v>122</v>
      </c>
      <c r="B126" s="179"/>
      <c r="C126" s="34"/>
      <c r="D126" s="180"/>
      <c r="E126" s="36"/>
      <c r="F126" s="180"/>
      <c r="G126" s="34"/>
      <c r="H126" s="35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40" ht="15.75" thickBot="1" x14ac:dyDescent="0.3">
      <c r="A127" s="198" t="s">
        <v>184</v>
      </c>
      <c r="B127" s="199"/>
      <c r="C127" s="191"/>
      <c r="D127" s="115"/>
      <c r="E127" s="186">
        <v>53844.95</v>
      </c>
      <c r="F127" s="115"/>
      <c r="G127" s="193"/>
      <c r="H127" s="115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</row>
    <row r="128" spans="1:40" ht="15.75" thickBot="1" x14ac:dyDescent="0.3">
      <c r="A128" s="194" t="s">
        <v>186</v>
      </c>
      <c r="B128" s="195"/>
      <c r="C128" s="185"/>
      <c r="D128" s="115"/>
      <c r="E128" s="187">
        <v>6604.85</v>
      </c>
      <c r="F128" s="115"/>
      <c r="G128" s="193"/>
      <c r="H128" s="115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</row>
    <row r="129" spans="1:40" ht="15.75" thickBot="1" x14ac:dyDescent="0.3">
      <c r="A129" s="194" t="s">
        <v>187</v>
      </c>
      <c r="B129" s="195"/>
      <c r="C129" s="185"/>
      <c r="D129" s="115"/>
      <c r="E129" s="188">
        <v>2938</v>
      </c>
      <c r="F129" s="115"/>
      <c r="G129" s="129"/>
      <c r="H129" s="11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</row>
    <row r="130" spans="1:40" ht="15.75" thickBot="1" x14ac:dyDescent="0.3">
      <c r="A130" s="196" t="s">
        <v>188</v>
      </c>
      <c r="B130" s="197"/>
      <c r="C130" s="184"/>
      <c r="D130" s="115"/>
      <c r="E130" s="186">
        <v>6180.89</v>
      </c>
      <c r="F130" s="115"/>
      <c r="G130" s="193"/>
      <c r="H130" s="118"/>
      <c r="I130" s="11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</row>
    <row r="131" spans="1:40" ht="15.75" thickBot="1" x14ac:dyDescent="0.3">
      <c r="A131" s="196" t="s">
        <v>189</v>
      </c>
      <c r="B131" s="197"/>
      <c r="C131" s="184"/>
      <c r="D131" s="115"/>
      <c r="E131" s="187">
        <v>13236.37</v>
      </c>
      <c r="F131" s="115"/>
      <c r="G131" s="193"/>
      <c r="H131" s="118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</row>
    <row r="132" spans="1:40" x14ac:dyDescent="0.25">
      <c r="A132" s="119" t="s">
        <v>183</v>
      </c>
      <c r="B132" s="128"/>
      <c r="C132" s="192"/>
      <c r="D132" s="120"/>
      <c r="E132" s="189">
        <f>E125+E127+E128+E129+E130+E131</f>
        <v>2372904.0320000006</v>
      </c>
      <c r="F132" s="116"/>
      <c r="G132" s="129"/>
      <c r="H132" s="11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40" ht="15.75" thickBot="1" x14ac:dyDescent="0.3">
      <c r="A133" s="121"/>
      <c r="B133" s="181"/>
      <c r="C133" s="190"/>
      <c r="D133" s="122"/>
      <c r="E133" s="190"/>
      <c r="F133" s="182"/>
      <c r="G133" s="190"/>
      <c r="H133" s="12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40" ht="15.75" thickBot="1" x14ac:dyDescent="0.3">
      <c r="A134" s="194" t="s">
        <v>190</v>
      </c>
      <c r="B134" s="195"/>
      <c r="C134" s="185"/>
      <c r="D134" s="115"/>
      <c r="E134" s="187">
        <v>1495.26</v>
      </c>
      <c r="F134" s="115"/>
      <c r="G134" s="147"/>
      <c r="H134" s="117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</row>
    <row r="135" spans="1:40" ht="15.75" thickBot="1" x14ac:dyDescent="0.3">
      <c r="A135" s="196" t="s">
        <v>189</v>
      </c>
      <c r="B135" s="197"/>
      <c r="C135" s="184"/>
      <c r="D135" s="115"/>
      <c r="E135" s="187">
        <v>106285.99</v>
      </c>
      <c r="F135" s="115"/>
      <c r="G135" s="193"/>
      <c r="H135" s="118"/>
      <c r="J135"/>
      <c r="K135"/>
      <c r="L135"/>
      <c r="M135"/>
      <c r="N135"/>
      <c r="O135"/>
      <c r="P135"/>
      <c r="Q135"/>
      <c r="R135"/>
      <c r="S135"/>
      <c r="T135"/>
      <c r="U135" s="94"/>
      <c r="V135" s="94"/>
      <c r="W135" s="94"/>
      <c r="X135" s="94"/>
      <c r="Y135" s="94"/>
      <c r="Z135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</row>
    <row r="136" spans="1:40" x14ac:dyDescent="0.25">
      <c r="A136" s="97"/>
      <c r="B136" s="183"/>
      <c r="C136" s="97"/>
      <c r="D136" s="162"/>
      <c r="E136" s="97"/>
      <c r="F136" s="162"/>
      <c r="G136" s="97"/>
      <c r="H136" s="97"/>
      <c r="I136" s="6"/>
      <c r="J136"/>
      <c r="K136"/>
      <c r="L136"/>
      <c r="M136"/>
      <c r="N136"/>
      <c r="O136"/>
      <c r="P136"/>
      <c r="Q136"/>
      <c r="R136"/>
      <c r="S136"/>
      <c r="T136"/>
      <c r="U136" s="94"/>
      <c r="V136" s="94"/>
      <c r="W136" s="94"/>
      <c r="X136" s="94"/>
      <c r="Y136" s="94"/>
      <c r="Z136"/>
    </row>
    <row r="137" spans="1:40" ht="15.75" x14ac:dyDescent="0.25">
      <c r="A137" s="3" t="s">
        <v>203</v>
      </c>
      <c r="B137" s="3"/>
      <c r="C137" s="3"/>
      <c r="D137" s="6"/>
      <c r="E137" s="3"/>
      <c r="F137" s="3"/>
      <c r="G137" s="3"/>
      <c r="H137" s="3"/>
      <c r="I137" s="6"/>
      <c r="J137"/>
      <c r="K137"/>
      <c r="L137"/>
      <c r="M137"/>
      <c r="N137"/>
      <c r="O137"/>
      <c r="P137"/>
      <c r="Q137"/>
      <c r="R137"/>
      <c r="S137"/>
      <c r="T137"/>
      <c r="U137" s="94"/>
      <c r="V137" s="94"/>
      <c r="W137" s="94"/>
      <c r="X137" s="94"/>
      <c r="Y137" s="94"/>
      <c r="Z137"/>
    </row>
    <row r="138" spans="1:40" ht="15.75" x14ac:dyDescent="0.25">
      <c r="A138" s="3" t="s">
        <v>3</v>
      </c>
      <c r="B138" s="3"/>
      <c r="C138" s="3"/>
      <c r="D138" s="6"/>
      <c r="E138" s="3"/>
      <c r="F138" s="3"/>
      <c r="G138" s="70"/>
      <c r="H138" s="3"/>
      <c r="I138" s="3"/>
      <c r="J138"/>
      <c r="K138"/>
      <c r="L138"/>
      <c r="M138"/>
      <c r="N138"/>
      <c r="O138"/>
      <c r="P138"/>
      <c r="Q138"/>
      <c r="R138"/>
      <c r="S138"/>
      <c r="T138"/>
      <c r="U138" s="94"/>
      <c r="V138" s="94"/>
      <c r="W138" s="94"/>
      <c r="X138" s="94"/>
      <c r="Y138" s="94"/>
      <c r="Z138"/>
    </row>
    <row r="139" spans="1:40" ht="15.75" x14ac:dyDescent="0.25">
      <c r="A139" s="3"/>
      <c r="B139" s="95" t="s">
        <v>197</v>
      </c>
      <c r="C139" s="70">
        <f>E127+E128+E129+E131</f>
        <v>76624.17</v>
      </c>
      <c r="D139" s="3"/>
      <c r="G139" s="70"/>
      <c r="H139" s="3"/>
      <c r="I139" s="3"/>
      <c r="J139"/>
      <c r="K139"/>
      <c r="L139"/>
      <c r="M139"/>
      <c r="N139"/>
      <c r="O139"/>
      <c r="P139"/>
      <c r="Q139"/>
      <c r="R139"/>
      <c r="S139"/>
      <c r="T139"/>
      <c r="U139" s="94"/>
      <c r="V139" s="94"/>
      <c r="W139" s="94"/>
      <c r="X139" s="94"/>
      <c r="Y139" s="94"/>
      <c r="Z139"/>
    </row>
    <row r="140" spans="1:40" ht="15.75" x14ac:dyDescent="0.25">
      <c r="A140" s="3"/>
      <c r="B140" s="95" t="s">
        <v>196</v>
      </c>
      <c r="C140" s="70">
        <f>E130</f>
        <v>6180.89</v>
      </c>
      <c r="D140" s="3"/>
      <c r="F140" s="3"/>
      <c r="G140" s="70"/>
      <c r="H140" s="3"/>
      <c r="I140" s="3"/>
      <c r="J140"/>
      <c r="K140"/>
      <c r="L140"/>
      <c r="M140"/>
      <c r="N140"/>
      <c r="O140"/>
      <c r="P140"/>
      <c r="Q140"/>
      <c r="R140"/>
      <c r="S140"/>
      <c r="T140"/>
      <c r="U140" s="94"/>
      <c r="V140" s="94"/>
      <c r="W140" s="94"/>
      <c r="X140" s="94"/>
      <c r="Y140" s="94"/>
      <c r="Z140"/>
    </row>
    <row r="141" spans="1:40" x14ac:dyDescent="0.25">
      <c r="G141" s="172"/>
      <c r="J141"/>
      <c r="K141"/>
      <c r="L141"/>
      <c r="M141"/>
      <c r="N141"/>
      <c r="O141"/>
      <c r="P141"/>
      <c r="Q141"/>
      <c r="R141"/>
      <c r="S141"/>
      <c r="T141"/>
      <c r="U141" s="94"/>
      <c r="V141" s="94"/>
      <c r="W141" s="94"/>
      <c r="X141" s="94"/>
      <c r="Y141" s="94"/>
      <c r="Z141"/>
    </row>
    <row r="142" spans="1:40" x14ac:dyDescent="0.25">
      <c r="G142" s="172"/>
      <c r="J142"/>
      <c r="K142"/>
      <c r="L142"/>
      <c r="M142"/>
      <c r="N142"/>
      <c r="O142"/>
      <c r="P142"/>
      <c r="Q142"/>
      <c r="R142"/>
      <c r="S142"/>
      <c r="T142"/>
      <c r="U142" s="94"/>
      <c r="V142" s="94"/>
      <c r="W142" s="94"/>
      <c r="X142" s="94"/>
      <c r="Y142" s="94"/>
      <c r="Z142"/>
    </row>
    <row r="143" spans="1:40" x14ac:dyDescent="0.25">
      <c r="J143"/>
      <c r="K143"/>
      <c r="L143"/>
      <c r="M143"/>
      <c r="N143"/>
      <c r="O143"/>
      <c r="P143"/>
      <c r="Q143"/>
      <c r="R143"/>
      <c r="S143"/>
      <c r="T143"/>
      <c r="U143" s="94"/>
      <c r="V143" s="94"/>
      <c r="W143" s="94"/>
      <c r="X143" s="94"/>
      <c r="Y143" s="94"/>
      <c r="Z143"/>
    </row>
    <row r="144" spans="1:40" x14ac:dyDescent="0.25">
      <c r="J144"/>
      <c r="K144"/>
      <c r="L144"/>
      <c r="M144"/>
      <c r="N144"/>
      <c r="O144"/>
      <c r="P144"/>
      <c r="Q144"/>
      <c r="R144"/>
      <c r="S144"/>
      <c r="T144"/>
      <c r="U144" s="94"/>
      <c r="V144" s="94"/>
      <c r="W144" s="94"/>
      <c r="X144" s="94"/>
      <c r="Y144" s="94"/>
      <c r="Z144"/>
    </row>
    <row r="145" spans="10:26" x14ac:dyDescent="0.25">
      <c r="J145"/>
      <c r="K145"/>
      <c r="L145"/>
      <c r="M145"/>
      <c r="N145"/>
      <c r="O145"/>
      <c r="P145"/>
      <c r="Q145"/>
      <c r="R145"/>
      <c r="S145"/>
      <c r="T145"/>
      <c r="U145" s="94"/>
      <c r="V145" s="94"/>
      <c r="W145" s="94"/>
      <c r="X145" s="94"/>
      <c r="Y145" s="94"/>
      <c r="Z145"/>
    </row>
    <row r="146" spans="10:26" x14ac:dyDescent="0.25">
      <c r="J146"/>
      <c r="K146"/>
      <c r="L146"/>
      <c r="M146"/>
      <c r="N146"/>
      <c r="O146"/>
      <c r="P146"/>
      <c r="Q146"/>
      <c r="R146"/>
      <c r="S146"/>
      <c r="T146"/>
      <c r="U146" s="94"/>
      <c r="V146" s="94"/>
      <c r="W146" s="94"/>
      <c r="X146" s="94"/>
      <c r="Y146" s="94"/>
      <c r="Z146"/>
    </row>
    <row r="147" spans="10:26" x14ac:dyDescent="0.25">
      <c r="J147"/>
      <c r="K147"/>
      <c r="L147"/>
      <c r="M147"/>
      <c r="N147"/>
      <c r="O147"/>
      <c r="P147"/>
      <c r="Q147"/>
      <c r="R147"/>
      <c r="S147"/>
      <c r="T147"/>
      <c r="U147" s="94"/>
      <c r="V147" s="94"/>
      <c r="W147" s="94"/>
      <c r="X147" s="94"/>
      <c r="Y147" s="94"/>
      <c r="Z147"/>
    </row>
    <row r="148" spans="10:26" x14ac:dyDescent="0.25">
      <c r="J148"/>
      <c r="K148"/>
      <c r="L148"/>
      <c r="M148"/>
      <c r="N148"/>
      <c r="O148"/>
      <c r="P148"/>
      <c r="Q148"/>
      <c r="R148"/>
      <c r="S148"/>
      <c r="T148"/>
      <c r="U148" s="94"/>
      <c r="V148" s="94"/>
      <c r="W148" s="94"/>
      <c r="X148" s="94"/>
      <c r="Y148" s="94"/>
      <c r="Z148"/>
    </row>
    <row r="149" spans="10:26" x14ac:dyDescent="0.25">
      <c r="J149"/>
      <c r="K149"/>
      <c r="L149"/>
      <c r="M149"/>
      <c r="N149"/>
      <c r="O149"/>
      <c r="P149"/>
      <c r="Q149"/>
      <c r="R149"/>
      <c r="S149"/>
      <c r="T149"/>
      <c r="U149" s="94"/>
      <c r="V149" s="94"/>
      <c r="W149" s="94"/>
      <c r="X149" s="94"/>
      <c r="Y149" s="94"/>
      <c r="Z149"/>
    </row>
    <row r="150" spans="10:26" x14ac:dyDescent="0.25">
      <c r="J150"/>
      <c r="K150"/>
      <c r="L150"/>
      <c r="M150"/>
      <c r="N150"/>
      <c r="O150"/>
      <c r="P150"/>
      <c r="Q150"/>
      <c r="R150"/>
      <c r="S150"/>
      <c r="T150"/>
      <c r="U150" s="94"/>
      <c r="V150" s="94"/>
      <c r="W150" s="94"/>
      <c r="X150" s="94"/>
      <c r="Y150" s="94"/>
      <c r="Z150"/>
    </row>
    <row r="151" spans="10:26" x14ac:dyDescent="0.25">
      <c r="J151"/>
      <c r="K151"/>
      <c r="L151"/>
      <c r="M151"/>
      <c r="N151"/>
      <c r="O151"/>
      <c r="P151"/>
      <c r="Q151"/>
      <c r="R151"/>
      <c r="S151"/>
      <c r="T151"/>
      <c r="U151" s="94"/>
      <c r="V151" s="94"/>
      <c r="W151" s="94"/>
      <c r="X151" s="94"/>
      <c r="Y151" s="94"/>
      <c r="Z151"/>
    </row>
    <row r="152" spans="10:26" x14ac:dyDescent="0.25">
      <c r="J152"/>
      <c r="K152"/>
      <c r="L152"/>
      <c r="M152"/>
      <c r="N152"/>
      <c r="O152"/>
      <c r="P152"/>
      <c r="Q152"/>
      <c r="R152"/>
      <c r="S152"/>
      <c r="T152"/>
      <c r="U152" s="94"/>
      <c r="V152" s="94"/>
      <c r="W152" s="94"/>
      <c r="X152" s="94"/>
      <c r="Y152" s="94"/>
      <c r="Z152"/>
    </row>
    <row r="153" spans="10:26" x14ac:dyDescent="0.25">
      <c r="J153"/>
      <c r="K153"/>
      <c r="L153"/>
      <c r="M153"/>
      <c r="N153"/>
      <c r="O153"/>
      <c r="P153"/>
      <c r="Q153"/>
      <c r="R153"/>
      <c r="S153"/>
      <c r="T153"/>
      <c r="U153" s="94"/>
      <c r="V153" s="94"/>
      <c r="W153" s="94"/>
      <c r="X153" s="94"/>
      <c r="Y153" s="94"/>
      <c r="Z153"/>
    </row>
    <row r="154" spans="10:26" x14ac:dyDescent="0.25">
      <c r="W154" s="108"/>
      <c r="X154" s="108"/>
      <c r="Y154" s="108"/>
      <c r="Z154" s="108"/>
    </row>
    <row r="155" spans="10:26" x14ac:dyDescent="0.25">
      <c r="W155" s="108"/>
      <c r="X155" s="108"/>
      <c r="Y155" s="108"/>
      <c r="Z155" s="108"/>
    </row>
    <row r="156" spans="10:26" x14ac:dyDescent="0.25">
      <c r="W156" s="108"/>
      <c r="X156" s="108"/>
      <c r="Y156" s="108"/>
      <c r="Z156" s="108"/>
    </row>
    <row r="157" spans="10:26" x14ac:dyDescent="0.25">
      <c r="W157" s="108"/>
      <c r="X157" s="108"/>
      <c r="Y157" s="108"/>
      <c r="Z157" s="108"/>
    </row>
    <row r="158" spans="10:26" x14ac:dyDescent="0.25">
      <c r="W158" s="108"/>
      <c r="X158" s="108"/>
      <c r="Y158" s="108"/>
      <c r="Z158" s="108"/>
    </row>
    <row r="159" spans="10:26" x14ac:dyDescent="0.25">
      <c r="W159" s="108"/>
      <c r="X159" s="108"/>
      <c r="Y159" s="108"/>
      <c r="Z159" s="108"/>
    </row>
    <row r="160" spans="10:26" x14ac:dyDescent="0.25">
      <c r="W160" s="108"/>
      <c r="X160" s="108"/>
      <c r="Y160" s="108"/>
      <c r="Z160" s="108"/>
    </row>
    <row r="161" spans="23:26" x14ac:dyDescent="0.25">
      <c r="W161" s="108"/>
      <c r="X161" s="108"/>
      <c r="Y161" s="108"/>
      <c r="Z161" s="108"/>
    </row>
    <row r="162" spans="23:26" x14ac:dyDescent="0.25">
      <c r="W162" s="108"/>
      <c r="X162" s="108"/>
      <c r="Y162" s="108"/>
      <c r="Z162" s="108"/>
    </row>
    <row r="163" spans="23:26" x14ac:dyDescent="0.25">
      <c r="W163" s="108"/>
      <c r="X163" s="108"/>
      <c r="Y163" s="108"/>
      <c r="Z163" s="108"/>
    </row>
    <row r="164" spans="23:26" x14ac:dyDescent="0.25">
      <c r="W164" s="108"/>
      <c r="X164" s="108"/>
      <c r="Y164" s="108"/>
      <c r="Z164" s="108"/>
    </row>
    <row r="165" spans="23:26" x14ac:dyDescent="0.25">
      <c r="W165" s="108"/>
      <c r="X165" s="108"/>
      <c r="Y165" s="108"/>
      <c r="Z165" s="108"/>
    </row>
    <row r="166" spans="23:26" x14ac:dyDescent="0.25">
      <c r="W166" s="108"/>
      <c r="X166" s="108"/>
      <c r="Y166" s="108"/>
      <c r="Z166" s="108"/>
    </row>
    <row r="167" spans="23:26" x14ac:dyDescent="0.25">
      <c r="W167" s="108"/>
      <c r="X167" s="108"/>
      <c r="Y167" s="108"/>
      <c r="Z167" s="108"/>
    </row>
    <row r="168" spans="23:26" x14ac:dyDescent="0.25">
      <c r="W168" s="108"/>
      <c r="X168" s="108"/>
      <c r="Y168" s="108"/>
      <c r="Z168" s="108"/>
    </row>
    <row r="169" spans="23:26" x14ac:dyDescent="0.25">
      <c r="W169" s="108"/>
      <c r="X169" s="108"/>
      <c r="Y169" s="108"/>
      <c r="Z169" s="108"/>
    </row>
    <row r="170" spans="23:26" x14ac:dyDescent="0.25">
      <c r="W170" s="108"/>
      <c r="X170" s="108"/>
      <c r="Y170" s="108"/>
      <c r="Z170" s="108"/>
    </row>
    <row r="171" spans="23:26" x14ac:dyDescent="0.25">
      <c r="W171" s="108"/>
      <c r="X171" s="108"/>
      <c r="Y171" s="108"/>
      <c r="Z171" s="108"/>
    </row>
    <row r="172" spans="23:26" x14ac:dyDescent="0.25">
      <c r="W172" s="108"/>
      <c r="X172" s="108"/>
      <c r="Y172" s="108"/>
      <c r="Z172" s="108"/>
    </row>
    <row r="173" spans="23:26" x14ac:dyDescent="0.25">
      <c r="W173" s="108"/>
      <c r="X173" s="108"/>
      <c r="Y173" s="108"/>
      <c r="Z173" s="108"/>
    </row>
    <row r="174" spans="23:26" x14ac:dyDescent="0.25">
      <c r="W174" s="108"/>
      <c r="X174" s="108"/>
      <c r="Y174" s="108"/>
      <c r="Z174" s="108"/>
    </row>
    <row r="175" spans="23:26" x14ac:dyDescent="0.25">
      <c r="W175" s="108"/>
      <c r="X175" s="108"/>
      <c r="Y175" s="108"/>
      <c r="Z175" s="108"/>
    </row>
    <row r="176" spans="23:26" x14ac:dyDescent="0.25">
      <c r="W176" s="108"/>
      <c r="X176" s="108"/>
      <c r="Y176" s="108"/>
      <c r="Z176" s="108"/>
    </row>
    <row r="177" spans="23:26" x14ac:dyDescent="0.25">
      <c r="W177" s="108"/>
      <c r="X177" s="108"/>
      <c r="Y177" s="108"/>
      <c r="Z177" s="108"/>
    </row>
    <row r="178" spans="23:26" x14ac:dyDescent="0.25">
      <c r="W178" s="108"/>
      <c r="X178" s="108"/>
      <c r="Y178" s="108"/>
      <c r="Z178" s="108"/>
    </row>
    <row r="179" spans="23:26" x14ac:dyDescent="0.25">
      <c r="W179" s="108"/>
      <c r="X179" s="108"/>
      <c r="Y179" s="108"/>
      <c r="Z179" s="108"/>
    </row>
    <row r="180" spans="23:26" x14ac:dyDescent="0.25">
      <c r="W180" s="108"/>
      <c r="X180" s="108"/>
      <c r="Y180" s="108"/>
      <c r="Z180" s="108"/>
    </row>
    <row r="181" spans="23:26" x14ac:dyDescent="0.25">
      <c r="W181" s="108"/>
      <c r="X181" s="108"/>
      <c r="Y181" s="108"/>
      <c r="Z181" s="108"/>
    </row>
    <row r="182" spans="23:26" x14ac:dyDescent="0.25">
      <c r="W182" s="108"/>
      <c r="X182" s="108"/>
      <c r="Y182" s="108"/>
      <c r="Z182" s="108"/>
    </row>
    <row r="183" spans="23:26" x14ac:dyDescent="0.25">
      <c r="W183" s="108"/>
      <c r="X183" s="108"/>
      <c r="Y183" s="108"/>
      <c r="Z183" s="108"/>
    </row>
    <row r="184" spans="23:26" x14ac:dyDescent="0.25">
      <c r="W184" s="108"/>
      <c r="X184" s="108"/>
      <c r="Y184" s="108"/>
      <c r="Z184" s="108"/>
    </row>
    <row r="185" spans="23:26" x14ac:dyDescent="0.25">
      <c r="W185" s="108"/>
      <c r="X185" s="108"/>
      <c r="Y185" s="108"/>
      <c r="Z185" s="108"/>
    </row>
    <row r="186" spans="23:26" x14ac:dyDescent="0.25">
      <c r="W186" s="108"/>
      <c r="X186" s="108"/>
      <c r="Y186" s="108"/>
      <c r="Z186" s="108"/>
    </row>
    <row r="187" spans="23:26" x14ac:dyDescent="0.25">
      <c r="W187" s="108"/>
      <c r="X187" s="108"/>
      <c r="Y187" s="108"/>
      <c r="Z187" s="108"/>
    </row>
    <row r="188" spans="23:26" x14ac:dyDescent="0.25">
      <c r="W188" s="108"/>
      <c r="X188" s="108"/>
      <c r="Y188" s="108"/>
      <c r="Z188" s="108"/>
    </row>
    <row r="189" spans="23:26" x14ac:dyDescent="0.25">
      <c r="W189" s="108"/>
      <c r="X189" s="108"/>
      <c r="Y189" s="108"/>
      <c r="Z189" s="108"/>
    </row>
    <row r="190" spans="23:26" x14ac:dyDescent="0.25">
      <c r="W190" s="108"/>
      <c r="X190" s="108"/>
      <c r="Y190" s="108"/>
      <c r="Z190" s="108"/>
    </row>
    <row r="191" spans="23:26" x14ac:dyDescent="0.25">
      <c r="W191" s="108"/>
      <c r="X191" s="108"/>
      <c r="Y191" s="108"/>
      <c r="Z191" s="108"/>
    </row>
    <row r="192" spans="23:26" x14ac:dyDescent="0.25">
      <c r="W192" s="108"/>
      <c r="X192" s="108"/>
      <c r="Y192" s="108"/>
      <c r="Z192" s="108"/>
    </row>
    <row r="193" spans="23:26" x14ac:dyDescent="0.25">
      <c r="W193" s="108"/>
      <c r="X193" s="108"/>
      <c r="Y193" s="108"/>
      <c r="Z193" s="108"/>
    </row>
    <row r="194" spans="23:26" x14ac:dyDescent="0.25">
      <c r="W194" s="108"/>
      <c r="X194" s="108"/>
      <c r="Y194" s="108"/>
      <c r="Z194" s="108"/>
    </row>
    <row r="195" spans="23:26" x14ac:dyDescent="0.25">
      <c r="W195" s="108"/>
      <c r="X195" s="108"/>
      <c r="Y195" s="108"/>
      <c r="Z195" s="108"/>
    </row>
    <row r="196" spans="23:26" x14ac:dyDescent="0.25">
      <c r="W196" s="108"/>
      <c r="X196" s="108"/>
      <c r="Y196" s="108"/>
      <c r="Z196" s="108"/>
    </row>
    <row r="197" spans="23:26" x14ac:dyDescent="0.25">
      <c r="W197" s="108"/>
      <c r="X197" s="108"/>
      <c r="Y197" s="108"/>
      <c r="Z197" s="108"/>
    </row>
    <row r="198" spans="23:26" x14ac:dyDescent="0.25">
      <c r="W198" s="108"/>
      <c r="X198" s="108"/>
      <c r="Y198" s="108"/>
      <c r="Z198" s="108"/>
    </row>
    <row r="199" spans="23:26" x14ac:dyDescent="0.25">
      <c r="W199" s="108"/>
      <c r="X199" s="108"/>
      <c r="Y199" s="108"/>
      <c r="Z199" s="108"/>
    </row>
    <row r="200" spans="23:26" x14ac:dyDescent="0.25">
      <c r="W200" s="108"/>
      <c r="X200" s="108"/>
      <c r="Y200" s="108"/>
      <c r="Z200" s="108"/>
    </row>
    <row r="201" spans="23:26" x14ac:dyDescent="0.25">
      <c r="W201" s="108"/>
      <c r="X201" s="108"/>
      <c r="Y201" s="108"/>
      <c r="Z201" s="108"/>
    </row>
    <row r="202" spans="23:26" x14ac:dyDescent="0.25">
      <c r="W202" s="108"/>
      <c r="X202" s="108"/>
      <c r="Y202" s="108"/>
      <c r="Z202" s="108"/>
    </row>
    <row r="203" spans="23:26" x14ac:dyDescent="0.25">
      <c r="W203" s="108"/>
      <c r="X203" s="108"/>
      <c r="Y203" s="108"/>
      <c r="Z203" s="108"/>
    </row>
    <row r="204" spans="23:26" x14ac:dyDescent="0.25">
      <c r="W204" s="108"/>
      <c r="X204" s="108"/>
      <c r="Y204" s="108"/>
      <c r="Z204" s="108"/>
    </row>
    <row r="205" spans="23:26" x14ac:dyDescent="0.25">
      <c r="W205" s="108"/>
      <c r="X205" s="108"/>
      <c r="Y205" s="108"/>
      <c r="Z205" s="108"/>
    </row>
    <row r="206" spans="23:26" x14ac:dyDescent="0.25">
      <c r="W206" s="108"/>
      <c r="X206" s="108"/>
      <c r="Y206" s="108"/>
      <c r="Z206" s="108"/>
    </row>
    <row r="207" spans="23:26" x14ac:dyDescent="0.25">
      <c r="W207" s="108"/>
      <c r="X207" s="108"/>
      <c r="Y207" s="108"/>
      <c r="Z207" s="108"/>
    </row>
    <row r="208" spans="23:26" x14ac:dyDescent="0.25">
      <c r="W208" s="108"/>
      <c r="X208" s="108"/>
      <c r="Y208" s="108"/>
      <c r="Z208" s="108"/>
    </row>
    <row r="209" spans="23:26" x14ac:dyDescent="0.25">
      <c r="W209" s="108"/>
      <c r="X209" s="108"/>
      <c r="Y209" s="108"/>
      <c r="Z209" s="108"/>
    </row>
    <row r="210" spans="23:26" x14ac:dyDescent="0.25">
      <c r="W210" s="108"/>
      <c r="X210" s="108"/>
      <c r="Y210" s="108"/>
      <c r="Z210" s="108"/>
    </row>
    <row r="211" spans="23:26" x14ac:dyDescent="0.25">
      <c r="W211" s="108"/>
      <c r="X211" s="108"/>
      <c r="Y211" s="108"/>
      <c r="Z211" s="108"/>
    </row>
    <row r="212" spans="23:26" x14ac:dyDescent="0.25">
      <c r="W212" s="108"/>
      <c r="X212" s="108"/>
      <c r="Y212" s="108"/>
      <c r="Z212" s="108"/>
    </row>
    <row r="213" spans="23:26" x14ac:dyDescent="0.25">
      <c r="W213" s="108"/>
      <c r="X213" s="108"/>
      <c r="Y213" s="108"/>
      <c r="Z213" s="108"/>
    </row>
    <row r="214" spans="23:26" x14ac:dyDescent="0.25">
      <c r="W214" s="108"/>
      <c r="X214" s="108"/>
      <c r="Y214" s="108"/>
      <c r="Z214" s="108"/>
    </row>
    <row r="215" spans="23:26" x14ac:dyDescent="0.25">
      <c r="W215" s="108"/>
      <c r="X215" s="108"/>
      <c r="Y215" s="108"/>
      <c r="Z215" s="108"/>
    </row>
    <row r="216" spans="23:26" x14ac:dyDescent="0.25">
      <c r="W216" s="108"/>
      <c r="X216" s="108"/>
      <c r="Y216" s="108"/>
      <c r="Z216" s="108"/>
    </row>
    <row r="217" spans="23:26" x14ac:dyDescent="0.25">
      <c r="W217" s="108"/>
      <c r="X217" s="108"/>
      <c r="Y217" s="108"/>
      <c r="Z217" s="108"/>
    </row>
    <row r="218" spans="23:26" x14ac:dyDescent="0.25">
      <c r="W218" s="108"/>
      <c r="X218" s="108"/>
      <c r="Y218" s="108"/>
      <c r="Z218" s="108"/>
    </row>
    <row r="219" spans="23:26" x14ac:dyDescent="0.25">
      <c r="W219" s="108"/>
      <c r="X219" s="108"/>
      <c r="Y219" s="108"/>
      <c r="Z219" s="108"/>
    </row>
    <row r="220" spans="23:26" x14ac:dyDescent="0.25">
      <c r="W220" s="108"/>
      <c r="X220" s="108"/>
      <c r="Y220" s="108"/>
      <c r="Z220" s="108"/>
    </row>
    <row r="221" spans="23:26" x14ac:dyDescent="0.25">
      <c r="W221" s="108"/>
      <c r="X221" s="108"/>
      <c r="Y221" s="108"/>
      <c r="Z221" s="108"/>
    </row>
    <row r="222" spans="23:26" x14ac:dyDescent="0.25">
      <c r="W222" s="108"/>
      <c r="X222" s="108"/>
      <c r="Y222" s="108"/>
      <c r="Z222" s="108"/>
    </row>
    <row r="223" spans="23:26" x14ac:dyDescent="0.25">
      <c r="W223" s="108"/>
      <c r="X223" s="108"/>
      <c r="Y223" s="108"/>
      <c r="Z223" s="108"/>
    </row>
    <row r="224" spans="23:26" x14ac:dyDescent="0.25">
      <c r="W224" s="108"/>
      <c r="X224" s="108"/>
      <c r="Y224" s="108"/>
      <c r="Z224" s="108"/>
    </row>
    <row r="225" spans="23:26" x14ac:dyDescent="0.25">
      <c r="W225" s="108"/>
      <c r="X225" s="108"/>
      <c r="Y225" s="108"/>
      <c r="Z225" s="108"/>
    </row>
    <row r="226" spans="23:26" x14ac:dyDescent="0.25">
      <c r="W226" s="108"/>
      <c r="X226" s="108"/>
      <c r="Y226" s="108"/>
      <c r="Z226" s="108"/>
    </row>
    <row r="227" spans="23:26" x14ac:dyDescent="0.25">
      <c r="W227" s="108"/>
      <c r="X227" s="108"/>
      <c r="Y227" s="108"/>
      <c r="Z227" s="108"/>
    </row>
    <row r="228" spans="23:26" x14ac:dyDescent="0.25">
      <c r="W228" s="108"/>
      <c r="X228" s="108"/>
      <c r="Y228" s="108"/>
      <c r="Z228" s="108"/>
    </row>
    <row r="229" spans="23:26" x14ac:dyDescent="0.25">
      <c r="W229" s="108"/>
      <c r="X229" s="108"/>
      <c r="Y229" s="108"/>
      <c r="Z229" s="108"/>
    </row>
    <row r="230" spans="23:26" x14ac:dyDescent="0.25">
      <c r="W230" s="108"/>
      <c r="X230" s="108"/>
      <c r="Y230" s="108"/>
      <c r="Z230" s="108"/>
    </row>
    <row r="231" spans="23:26" x14ac:dyDescent="0.25">
      <c r="W231" s="108"/>
      <c r="X231" s="108"/>
      <c r="Y231" s="108"/>
      <c r="Z231" s="108"/>
    </row>
    <row r="232" spans="23:26" x14ac:dyDescent="0.25">
      <c r="W232" s="108"/>
      <c r="X232" s="108"/>
      <c r="Y232" s="108"/>
      <c r="Z232" s="108"/>
    </row>
    <row r="233" spans="23:26" x14ac:dyDescent="0.25">
      <c r="W233" s="108"/>
      <c r="X233" s="108"/>
      <c r="Y233" s="108"/>
      <c r="Z233" s="108"/>
    </row>
    <row r="234" spans="23:26" x14ac:dyDescent="0.25">
      <c r="W234" s="108"/>
      <c r="X234" s="108"/>
      <c r="Y234" s="108"/>
      <c r="Z234" s="108"/>
    </row>
    <row r="235" spans="23:26" x14ac:dyDescent="0.25">
      <c r="W235" s="108"/>
      <c r="X235" s="108"/>
      <c r="Y235" s="108"/>
      <c r="Z235" s="108"/>
    </row>
    <row r="236" spans="23:26" x14ac:dyDescent="0.25">
      <c r="W236" s="108"/>
      <c r="X236" s="108"/>
      <c r="Y236" s="108"/>
      <c r="Z236" s="108"/>
    </row>
    <row r="237" spans="23:26" x14ac:dyDescent="0.25">
      <c r="W237" s="108"/>
      <c r="X237" s="108"/>
      <c r="Y237" s="108"/>
      <c r="Z237" s="108"/>
    </row>
    <row r="238" spans="23:26" x14ac:dyDescent="0.25">
      <c r="W238" s="108"/>
      <c r="X238" s="108"/>
      <c r="Y238" s="108"/>
      <c r="Z238" s="108"/>
    </row>
    <row r="239" spans="23:26" x14ac:dyDescent="0.25">
      <c r="W239" s="108"/>
      <c r="X239" s="108"/>
      <c r="Y239" s="108"/>
      <c r="Z239" s="108"/>
    </row>
    <row r="240" spans="23:26" x14ac:dyDescent="0.25">
      <c r="W240" s="108"/>
      <c r="X240" s="108"/>
      <c r="Y240" s="108"/>
      <c r="Z240" s="108"/>
    </row>
    <row r="241" spans="23:26" x14ac:dyDescent="0.25">
      <c r="W241" s="108"/>
      <c r="X241" s="108"/>
      <c r="Y241" s="108"/>
      <c r="Z241" s="108"/>
    </row>
    <row r="242" spans="23:26" x14ac:dyDescent="0.25">
      <c r="W242" s="108"/>
      <c r="X242" s="108"/>
      <c r="Y242" s="108"/>
      <c r="Z242" s="108"/>
    </row>
    <row r="243" spans="23:26" x14ac:dyDescent="0.25">
      <c r="W243" s="108"/>
      <c r="X243" s="108"/>
      <c r="Y243" s="108"/>
      <c r="Z243" s="108"/>
    </row>
    <row r="244" spans="23:26" x14ac:dyDescent="0.25">
      <c r="W244" s="108"/>
      <c r="X244" s="108"/>
      <c r="Y244" s="108"/>
      <c r="Z244" s="108"/>
    </row>
    <row r="245" spans="23:26" x14ac:dyDescent="0.25">
      <c r="W245" s="108"/>
      <c r="X245" s="108"/>
      <c r="Y245" s="108"/>
      <c r="Z245" s="108"/>
    </row>
    <row r="246" spans="23:26" x14ac:dyDescent="0.25">
      <c r="W246" s="108"/>
      <c r="X246" s="108"/>
      <c r="Y246" s="108"/>
      <c r="Z246" s="108"/>
    </row>
    <row r="247" spans="23:26" x14ac:dyDescent="0.25">
      <c r="W247" s="108"/>
      <c r="X247" s="108"/>
      <c r="Y247" s="108"/>
      <c r="Z247" s="108"/>
    </row>
    <row r="248" spans="23:26" x14ac:dyDescent="0.25">
      <c r="W248" s="108"/>
      <c r="X248" s="108"/>
      <c r="Y248" s="108"/>
      <c r="Z248" s="108"/>
    </row>
    <row r="249" spans="23:26" x14ac:dyDescent="0.25">
      <c r="W249" s="108"/>
      <c r="X249" s="108"/>
      <c r="Y249" s="108"/>
      <c r="Z249" s="108"/>
    </row>
    <row r="250" spans="23:26" x14ac:dyDescent="0.25">
      <c r="W250" s="108"/>
      <c r="X250" s="108"/>
      <c r="Y250" s="108"/>
      <c r="Z250" s="108"/>
    </row>
    <row r="251" spans="23:26" x14ac:dyDescent="0.25">
      <c r="W251" s="108"/>
      <c r="X251" s="108"/>
      <c r="Y251" s="108"/>
      <c r="Z251" s="108"/>
    </row>
    <row r="252" spans="23:26" x14ac:dyDescent="0.25">
      <c r="W252" s="108"/>
      <c r="X252" s="108"/>
      <c r="Y252" s="108"/>
      <c r="Z252" s="108"/>
    </row>
    <row r="253" spans="23:26" x14ac:dyDescent="0.25">
      <c r="W253" s="108"/>
      <c r="X253" s="108"/>
      <c r="Y253" s="108"/>
      <c r="Z253" s="108"/>
    </row>
    <row r="254" spans="23:26" x14ac:dyDescent="0.25">
      <c r="W254" s="108"/>
      <c r="X254" s="108"/>
      <c r="Y254" s="108"/>
      <c r="Z254" s="108"/>
    </row>
    <row r="255" spans="23:26" x14ac:dyDescent="0.25">
      <c r="W255" s="108"/>
      <c r="X255" s="108"/>
      <c r="Y255" s="108"/>
      <c r="Z255" s="108"/>
    </row>
    <row r="256" spans="23:26" x14ac:dyDescent="0.25">
      <c r="W256" s="108"/>
      <c r="X256" s="108"/>
      <c r="Y256" s="108"/>
      <c r="Z256" s="108"/>
    </row>
    <row r="257" spans="23:26" x14ac:dyDescent="0.25">
      <c r="W257" s="108"/>
      <c r="X257" s="108"/>
      <c r="Y257" s="108"/>
      <c r="Z257" s="108"/>
    </row>
    <row r="258" spans="23:26" x14ac:dyDescent="0.25">
      <c r="W258" s="108"/>
      <c r="X258" s="108"/>
      <c r="Y258" s="108"/>
      <c r="Z258" s="108"/>
    </row>
    <row r="259" spans="23:26" x14ac:dyDescent="0.25">
      <c r="W259" s="108"/>
      <c r="X259" s="108"/>
      <c r="Y259" s="108"/>
      <c r="Z259" s="108"/>
    </row>
    <row r="260" spans="23:26" x14ac:dyDescent="0.25">
      <c r="W260" s="108"/>
      <c r="X260" s="108"/>
      <c r="Y260" s="108"/>
      <c r="Z260" s="108"/>
    </row>
    <row r="261" spans="23:26" x14ac:dyDescent="0.25">
      <c r="W261" s="108"/>
      <c r="X261" s="108"/>
      <c r="Y261" s="108"/>
      <c r="Z261" s="108"/>
    </row>
    <row r="262" spans="23:26" x14ac:dyDescent="0.25">
      <c r="W262" s="108"/>
      <c r="X262" s="108"/>
      <c r="Y262" s="108"/>
      <c r="Z262" s="108"/>
    </row>
    <row r="263" spans="23:26" x14ac:dyDescent="0.25">
      <c r="W263" s="108"/>
      <c r="X263" s="108"/>
      <c r="Y263" s="108"/>
      <c r="Z263" s="108"/>
    </row>
    <row r="264" spans="23:26" x14ac:dyDescent="0.25">
      <c r="W264" s="108"/>
      <c r="X264" s="108"/>
      <c r="Y264" s="108"/>
      <c r="Z264" s="108"/>
    </row>
    <row r="265" spans="23:26" x14ac:dyDescent="0.25">
      <c r="W265" s="108"/>
      <c r="X265" s="108"/>
      <c r="Y265" s="108"/>
      <c r="Z265" s="108"/>
    </row>
    <row r="266" spans="23:26" x14ac:dyDescent="0.25">
      <c r="W266" s="108"/>
      <c r="X266" s="108"/>
      <c r="Y266" s="108"/>
      <c r="Z266" s="108"/>
    </row>
    <row r="267" spans="23:26" x14ac:dyDescent="0.25">
      <c r="W267" s="108"/>
      <c r="X267" s="108"/>
      <c r="Y267" s="108"/>
      <c r="Z267" s="108"/>
    </row>
    <row r="268" spans="23:26" x14ac:dyDescent="0.25">
      <c r="W268" s="108"/>
      <c r="X268" s="108"/>
      <c r="Y268" s="108"/>
      <c r="Z268" s="108"/>
    </row>
    <row r="269" spans="23:26" x14ac:dyDescent="0.25">
      <c r="W269" s="108"/>
      <c r="X269" s="108"/>
      <c r="Y269" s="108"/>
      <c r="Z269" s="108"/>
    </row>
    <row r="270" spans="23:26" x14ac:dyDescent="0.25">
      <c r="W270" s="108"/>
      <c r="X270" s="108"/>
      <c r="Y270" s="108"/>
      <c r="Z270" s="108"/>
    </row>
    <row r="271" spans="23:26" x14ac:dyDescent="0.25">
      <c r="W271" s="108"/>
      <c r="X271" s="108"/>
      <c r="Y271" s="108"/>
      <c r="Z271" s="108"/>
    </row>
    <row r="272" spans="23:26" x14ac:dyDescent="0.25">
      <c r="W272" s="108"/>
      <c r="X272" s="108"/>
      <c r="Y272" s="108"/>
      <c r="Z272" s="108"/>
    </row>
    <row r="273" spans="23:26" x14ac:dyDescent="0.25">
      <c r="W273" s="108"/>
      <c r="X273" s="108"/>
      <c r="Y273" s="108"/>
      <c r="Z273" s="108"/>
    </row>
    <row r="274" spans="23:26" x14ac:dyDescent="0.25">
      <c r="W274" s="108"/>
      <c r="X274" s="108"/>
      <c r="Y274" s="108"/>
      <c r="Z274" s="108"/>
    </row>
    <row r="275" spans="23:26" x14ac:dyDescent="0.25">
      <c r="W275" s="108"/>
      <c r="X275" s="108"/>
      <c r="Y275" s="108"/>
      <c r="Z275" s="108"/>
    </row>
    <row r="276" spans="23:26" x14ac:dyDescent="0.25">
      <c r="W276" s="108"/>
      <c r="X276" s="108"/>
      <c r="Y276" s="108"/>
      <c r="Z276" s="108"/>
    </row>
    <row r="277" spans="23:26" x14ac:dyDescent="0.25">
      <c r="W277" s="108"/>
      <c r="X277" s="108"/>
      <c r="Y277" s="108"/>
      <c r="Z277" s="108"/>
    </row>
    <row r="278" spans="23:26" x14ac:dyDescent="0.25">
      <c r="W278" s="108"/>
      <c r="X278" s="108"/>
      <c r="Y278" s="108"/>
      <c r="Z278" s="108"/>
    </row>
    <row r="279" spans="23:26" x14ac:dyDescent="0.25">
      <c r="W279" s="108"/>
      <c r="X279" s="108"/>
      <c r="Y279" s="108"/>
      <c r="Z279" s="108"/>
    </row>
    <row r="280" spans="23:26" x14ac:dyDescent="0.25">
      <c r="W280" s="108"/>
      <c r="X280" s="108"/>
      <c r="Y280" s="108"/>
      <c r="Z280" s="108"/>
    </row>
    <row r="281" spans="23:26" x14ac:dyDescent="0.25">
      <c r="W281" s="108"/>
      <c r="X281" s="108"/>
      <c r="Y281" s="108"/>
      <c r="Z281" s="108"/>
    </row>
    <row r="282" spans="23:26" x14ac:dyDescent="0.25">
      <c r="W282" s="108"/>
      <c r="X282" s="108"/>
      <c r="Y282" s="108"/>
      <c r="Z282" s="108"/>
    </row>
    <row r="283" spans="23:26" x14ac:dyDescent="0.25">
      <c r="W283" s="108"/>
      <c r="X283" s="108"/>
      <c r="Y283" s="108"/>
      <c r="Z283" s="108"/>
    </row>
    <row r="284" spans="23:26" x14ac:dyDescent="0.25">
      <c r="W284" s="108"/>
      <c r="X284" s="108"/>
      <c r="Y284" s="108"/>
      <c r="Z284" s="108"/>
    </row>
    <row r="285" spans="23:26" x14ac:dyDescent="0.25">
      <c r="W285" s="108"/>
      <c r="X285" s="108"/>
      <c r="Y285" s="108"/>
      <c r="Z285" s="108"/>
    </row>
    <row r="286" spans="23:26" x14ac:dyDescent="0.25">
      <c r="W286" s="108"/>
      <c r="X286" s="108"/>
      <c r="Y286" s="108"/>
      <c r="Z286" s="108"/>
    </row>
    <row r="287" spans="23:26" x14ac:dyDescent="0.25">
      <c r="W287" s="108"/>
      <c r="X287" s="108"/>
      <c r="Y287" s="108"/>
      <c r="Z287" s="108"/>
    </row>
    <row r="288" spans="23:26" x14ac:dyDescent="0.25">
      <c r="W288" s="108"/>
      <c r="X288" s="108"/>
      <c r="Y288" s="108"/>
      <c r="Z288" s="108"/>
    </row>
    <row r="289" spans="23:26" x14ac:dyDescent="0.25">
      <c r="W289" s="108"/>
      <c r="X289" s="108"/>
      <c r="Y289" s="108"/>
      <c r="Z289" s="108"/>
    </row>
    <row r="290" spans="23:26" x14ac:dyDescent="0.25">
      <c r="W290" s="108"/>
      <c r="X290" s="108"/>
      <c r="Y290" s="108"/>
      <c r="Z290" s="108"/>
    </row>
    <row r="291" spans="23:26" x14ac:dyDescent="0.25">
      <c r="W291" s="108"/>
      <c r="X291" s="108"/>
      <c r="Y291" s="108"/>
      <c r="Z291" s="108"/>
    </row>
    <row r="292" spans="23:26" x14ac:dyDescent="0.25">
      <c r="W292" s="108"/>
      <c r="X292" s="108"/>
      <c r="Y292" s="108"/>
      <c r="Z292" s="108"/>
    </row>
    <row r="293" spans="23:26" x14ac:dyDescent="0.25">
      <c r="W293" s="108"/>
      <c r="X293" s="108"/>
      <c r="Y293" s="108"/>
      <c r="Z293" s="108"/>
    </row>
    <row r="294" spans="23:26" x14ac:dyDescent="0.25">
      <c r="W294" s="108"/>
      <c r="X294" s="108"/>
      <c r="Y294" s="108"/>
      <c r="Z294" s="108"/>
    </row>
    <row r="295" spans="23:26" x14ac:dyDescent="0.25">
      <c r="W295" s="108"/>
      <c r="X295" s="108"/>
      <c r="Y295" s="108"/>
      <c r="Z295" s="108"/>
    </row>
    <row r="296" spans="23:26" x14ac:dyDescent="0.25">
      <c r="W296" s="108"/>
      <c r="X296" s="108"/>
      <c r="Y296" s="108"/>
      <c r="Z296" s="108"/>
    </row>
    <row r="297" spans="23:26" x14ac:dyDescent="0.25">
      <c r="W297" s="108"/>
      <c r="X297" s="108"/>
      <c r="Y297" s="108"/>
      <c r="Z297" s="108"/>
    </row>
    <row r="298" spans="23:26" x14ac:dyDescent="0.25">
      <c r="W298" s="108"/>
      <c r="X298" s="108"/>
      <c r="Y298" s="108"/>
      <c r="Z298" s="108"/>
    </row>
    <row r="299" spans="23:26" x14ac:dyDescent="0.25">
      <c r="W299" s="108"/>
      <c r="X299" s="108"/>
      <c r="Y299" s="108"/>
      <c r="Z299" s="108"/>
    </row>
    <row r="300" spans="23:26" x14ac:dyDescent="0.25">
      <c r="W300" s="108"/>
      <c r="X300" s="108"/>
      <c r="Y300" s="108"/>
      <c r="Z300" s="108"/>
    </row>
    <row r="301" spans="23:26" x14ac:dyDescent="0.25">
      <c r="W301" s="108"/>
      <c r="X301" s="108"/>
      <c r="Y301" s="108"/>
      <c r="Z301" s="108"/>
    </row>
    <row r="302" spans="23:26" x14ac:dyDescent="0.25">
      <c r="W302" s="108"/>
      <c r="X302" s="108"/>
      <c r="Y302" s="108"/>
      <c r="Z302" s="108"/>
    </row>
    <row r="303" spans="23:26" x14ac:dyDescent="0.25">
      <c r="W303" s="108"/>
      <c r="X303" s="108"/>
      <c r="Y303" s="108"/>
      <c r="Z303" s="108"/>
    </row>
    <row r="304" spans="23:26" x14ac:dyDescent="0.25">
      <c r="W304" s="108"/>
      <c r="X304" s="108"/>
      <c r="Y304" s="108"/>
      <c r="Z304" s="108"/>
    </row>
    <row r="305" spans="23:26" x14ac:dyDescent="0.25">
      <c r="W305" s="108"/>
      <c r="X305" s="108"/>
      <c r="Y305" s="108"/>
      <c r="Z305" s="108"/>
    </row>
    <row r="306" spans="23:26" x14ac:dyDescent="0.25">
      <c r="W306" s="108"/>
      <c r="X306" s="108"/>
      <c r="Y306" s="108"/>
      <c r="Z306" s="108"/>
    </row>
    <row r="307" spans="23:26" x14ac:dyDescent="0.25">
      <c r="W307" s="108"/>
      <c r="X307" s="108"/>
      <c r="Y307" s="108"/>
      <c r="Z307" s="108"/>
    </row>
    <row r="308" spans="23:26" x14ac:dyDescent="0.25">
      <c r="W308" s="108"/>
      <c r="X308" s="108"/>
      <c r="Y308" s="108"/>
      <c r="Z308" s="108"/>
    </row>
    <row r="309" spans="23:26" x14ac:dyDescent="0.25">
      <c r="W309" s="108"/>
      <c r="X309" s="108"/>
      <c r="Y309" s="108"/>
      <c r="Z309" s="108"/>
    </row>
    <row r="310" spans="23:26" x14ac:dyDescent="0.25">
      <c r="W310" s="108"/>
      <c r="X310" s="108"/>
      <c r="Y310" s="108"/>
      <c r="Z310" s="108"/>
    </row>
    <row r="311" spans="23:26" x14ac:dyDescent="0.25">
      <c r="W311" s="108"/>
      <c r="X311" s="108"/>
      <c r="Y311" s="108"/>
      <c r="Z311" s="108"/>
    </row>
    <row r="312" spans="23:26" x14ac:dyDescent="0.25">
      <c r="W312" s="108"/>
      <c r="X312" s="108"/>
      <c r="Y312" s="108"/>
      <c r="Z312" s="108"/>
    </row>
    <row r="313" spans="23:26" x14ac:dyDescent="0.25">
      <c r="W313" s="108"/>
      <c r="X313" s="108"/>
      <c r="Y313" s="108"/>
      <c r="Z313" s="108"/>
    </row>
    <row r="314" spans="23:26" x14ac:dyDescent="0.25">
      <c r="W314" s="108"/>
      <c r="X314" s="108"/>
      <c r="Y314" s="108"/>
      <c r="Z314" s="108"/>
    </row>
    <row r="315" spans="23:26" x14ac:dyDescent="0.25">
      <c r="W315" s="108"/>
      <c r="X315" s="108"/>
      <c r="Y315" s="108"/>
      <c r="Z315" s="108"/>
    </row>
    <row r="316" spans="23:26" x14ac:dyDescent="0.25">
      <c r="W316" s="108"/>
      <c r="X316" s="108"/>
      <c r="Y316" s="108"/>
      <c r="Z316" s="108"/>
    </row>
    <row r="317" spans="23:26" x14ac:dyDescent="0.25">
      <c r="W317" s="108"/>
      <c r="X317" s="108"/>
      <c r="Y317" s="108"/>
      <c r="Z317" s="108"/>
    </row>
    <row r="318" spans="23:26" x14ac:dyDescent="0.25">
      <c r="W318" s="108"/>
      <c r="X318" s="108"/>
      <c r="Y318" s="108"/>
      <c r="Z318" s="108"/>
    </row>
    <row r="319" spans="23:26" x14ac:dyDescent="0.25">
      <c r="W319" s="108"/>
      <c r="X319" s="108"/>
      <c r="Y319" s="108"/>
      <c r="Z319" s="108"/>
    </row>
    <row r="320" spans="23:26" x14ac:dyDescent="0.25">
      <c r="W320" s="108"/>
      <c r="X320" s="108"/>
      <c r="Y320" s="108"/>
      <c r="Z320" s="108"/>
    </row>
    <row r="321" spans="23:26" x14ac:dyDescent="0.25">
      <c r="W321" s="108"/>
      <c r="X321" s="108"/>
      <c r="Y321" s="108"/>
      <c r="Z321" s="108"/>
    </row>
    <row r="322" spans="23:26" x14ac:dyDescent="0.25">
      <c r="W322" s="108"/>
      <c r="X322" s="108"/>
      <c r="Y322" s="108"/>
      <c r="Z322" s="108"/>
    </row>
    <row r="323" spans="23:26" x14ac:dyDescent="0.25">
      <c r="W323" s="108"/>
      <c r="X323" s="108"/>
      <c r="Y323" s="108"/>
      <c r="Z323" s="108"/>
    </row>
    <row r="324" spans="23:26" x14ac:dyDescent="0.25">
      <c r="W324" s="108"/>
      <c r="X324" s="108"/>
      <c r="Y324" s="108"/>
      <c r="Z324" s="108"/>
    </row>
    <row r="325" spans="23:26" x14ac:dyDescent="0.25">
      <c r="W325" s="108"/>
      <c r="X325" s="108"/>
      <c r="Y325" s="108"/>
      <c r="Z325" s="108"/>
    </row>
    <row r="326" spans="23:26" x14ac:dyDescent="0.25">
      <c r="W326" s="108"/>
      <c r="X326" s="108"/>
      <c r="Y326" s="108"/>
      <c r="Z326" s="108"/>
    </row>
    <row r="327" spans="23:26" x14ac:dyDescent="0.25">
      <c r="W327" s="108"/>
      <c r="X327" s="108"/>
      <c r="Y327" s="108"/>
      <c r="Z327" s="108"/>
    </row>
    <row r="328" spans="23:26" x14ac:dyDescent="0.25">
      <c r="W328" s="108"/>
      <c r="X328" s="108"/>
      <c r="Y328" s="108"/>
      <c r="Z328" s="108"/>
    </row>
    <row r="329" spans="23:26" x14ac:dyDescent="0.25">
      <c r="W329" s="108"/>
      <c r="X329" s="108"/>
      <c r="Y329" s="108"/>
      <c r="Z329" s="108"/>
    </row>
    <row r="330" spans="23:26" x14ac:dyDescent="0.25">
      <c r="W330" s="108"/>
      <c r="X330" s="108"/>
      <c r="Y330" s="108"/>
      <c r="Z330" s="108"/>
    </row>
    <row r="331" spans="23:26" x14ac:dyDescent="0.25">
      <c r="W331" s="108"/>
      <c r="X331" s="108"/>
      <c r="Y331" s="108"/>
      <c r="Z331" s="108"/>
    </row>
    <row r="332" spans="23:26" x14ac:dyDescent="0.25">
      <c r="W332" s="108"/>
      <c r="X332" s="108"/>
      <c r="Y332" s="108"/>
      <c r="Z332" s="108"/>
    </row>
    <row r="333" spans="23:26" x14ac:dyDescent="0.25">
      <c r="W333" s="108"/>
      <c r="X333" s="108"/>
      <c r="Y333" s="108"/>
      <c r="Z333" s="108"/>
    </row>
    <row r="334" spans="23:26" x14ac:dyDescent="0.25">
      <c r="W334" s="108"/>
      <c r="X334" s="108"/>
      <c r="Y334" s="108"/>
      <c r="Z334" s="108"/>
    </row>
    <row r="335" spans="23:26" x14ac:dyDescent="0.25">
      <c r="W335" s="108"/>
      <c r="X335" s="108"/>
      <c r="Y335" s="108"/>
      <c r="Z335" s="108"/>
    </row>
    <row r="336" spans="23:26" x14ac:dyDescent="0.25">
      <c r="W336" s="108"/>
      <c r="X336" s="108"/>
      <c r="Y336" s="108"/>
      <c r="Z336" s="108"/>
    </row>
    <row r="337" spans="23:26" x14ac:dyDescent="0.25">
      <c r="W337" s="108"/>
      <c r="X337" s="108"/>
      <c r="Y337" s="108"/>
      <c r="Z337" s="108"/>
    </row>
    <row r="338" spans="23:26" x14ac:dyDescent="0.25">
      <c r="W338" s="108"/>
      <c r="X338" s="108"/>
      <c r="Y338" s="108"/>
      <c r="Z338" s="108"/>
    </row>
    <row r="339" spans="23:26" x14ac:dyDescent="0.25">
      <c r="W339" s="108"/>
      <c r="X339" s="108"/>
      <c r="Y339" s="108"/>
      <c r="Z339" s="108"/>
    </row>
    <row r="340" spans="23:26" x14ac:dyDescent="0.25">
      <c r="W340" s="108"/>
      <c r="X340" s="108"/>
      <c r="Y340" s="108"/>
      <c r="Z340" s="108"/>
    </row>
    <row r="341" spans="23:26" x14ac:dyDescent="0.25">
      <c r="W341" s="108"/>
      <c r="X341" s="108"/>
      <c r="Y341" s="108"/>
      <c r="Z341" s="108"/>
    </row>
    <row r="342" spans="23:26" x14ac:dyDescent="0.25">
      <c r="W342" s="108"/>
      <c r="X342" s="108"/>
      <c r="Y342" s="108"/>
      <c r="Z342" s="108"/>
    </row>
    <row r="343" spans="23:26" x14ac:dyDescent="0.25">
      <c r="W343" s="108"/>
      <c r="X343" s="108"/>
      <c r="Y343" s="108"/>
      <c r="Z343" s="108"/>
    </row>
    <row r="344" spans="23:26" x14ac:dyDescent="0.25">
      <c r="W344" s="108"/>
      <c r="X344" s="108"/>
      <c r="Y344" s="108"/>
      <c r="Z344" s="108"/>
    </row>
    <row r="345" spans="23:26" x14ac:dyDescent="0.25">
      <c r="W345" s="108"/>
      <c r="X345" s="108"/>
      <c r="Y345" s="108"/>
      <c r="Z345" s="108"/>
    </row>
    <row r="346" spans="23:26" x14ac:dyDescent="0.25">
      <c r="W346" s="108"/>
      <c r="X346" s="108"/>
      <c r="Y346" s="108"/>
      <c r="Z346" s="108"/>
    </row>
    <row r="347" spans="23:26" x14ac:dyDescent="0.25">
      <c r="W347" s="108"/>
      <c r="X347" s="108"/>
      <c r="Y347" s="108"/>
      <c r="Z347" s="108"/>
    </row>
    <row r="348" spans="23:26" x14ac:dyDescent="0.25">
      <c r="W348" s="108"/>
      <c r="X348" s="108"/>
      <c r="Y348" s="108"/>
      <c r="Z348" s="108"/>
    </row>
    <row r="349" spans="23:26" x14ac:dyDescent="0.25">
      <c r="W349" s="108"/>
      <c r="X349" s="108"/>
      <c r="Y349" s="108"/>
      <c r="Z349" s="108"/>
    </row>
    <row r="350" spans="23:26" x14ac:dyDescent="0.25">
      <c r="W350" s="108"/>
      <c r="X350" s="108"/>
      <c r="Y350" s="108"/>
      <c r="Z350" s="108"/>
    </row>
    <row r="351" spans="23:26" x14ac:dyDescent="0.25">
      <c r="W351" s="108"/>
      <c r="X351" s="108"/>
      <c r="Y351" s="108"/>
      <c r="Z351" s="108"/>
    </row>
    <row r="352" spans="23:26" x14ac:dyDescent="0.25">
      <c r="W352" s="108"/>
      <c r="X352" s="108"/>
      <c r="Y352" s="108"/>
      <c r="Z352" s="108"/>
    </row>
    <row r="353" spans="23:26" x14ac:dyDescent="0.25">
      <c r="W353" s="108"/>
      <c r="X353" s="108"/>
      <c r="Y353" s="108"/>
      <c r="Z353" s="108"/>
    </row>
    <row r="354" spans="23:26" x14ac:dyDescent="0.25">
      <c r="W354" s="108"/>
      <c r="X354" s="108"/>
      <c r="Y354" s="108"/>
      <c r="Z354" s="108"/>
    </row>
    <row r="355" spans="23:26" x14ac:dyDescent="0.25">
      <c r="W355" s="108"/>
      <c r="X355" s="108"/>
      <c r="Y355" s="108"/>
      <c r="Z355" s="108"/>
    </row>
    <row r="356" spans="23:26" x14ac:dyDescent="0.25">
      <c r="W356" s="108"/>
      <c r="X356" s="108"/>
      <c r="Y356" s="108"/>
      <c r="Z356" s="108"/>
    </row>
    <row r="357" spans="23:26" x14ac:dyDescent="0.25">
      <c r="W357" s="108"/>
      <c r="X357" s="108"/>
      <c r="Y357" s="108"/>
      <c r="Z357" s="108"/>
    </row>
    <row r="358" spans="23:26" x14ac:dyDescent="0.25">
      <c r="W358" s="108"/>
      <c r="X358" s="108"/>
      <c r="Y358" s="108"/>
      <c r="Z358" s="108"/>
    </row>
    <row r="359" spans="23:26" x14ac:dyDescent="0.25">
      <c r="W359" s="108"/>
      <c r="X359" s="108"/>
      <c r="Y359" s="108"/>
      <c r="Z359" s="108"/>
    </row>
    <row r="360" spans="23:26" x14ac:dyDescent="0.25">
      <c r="W360" s="108"/>
      <c r="X360" s="108"/>
      <c r="Y360" s="108"/>
      <c r="Z360" s="108"/>
    </row>
    <row r="361" spans="23:26" x14ac:dyDescent="0.25">
      <c r="W361" s="108"/>
      <c r="X361" s="108"/>
      <c r="Y361" s="108"/>
      <c r="Z361" s="108"/>
    </row>
    <row r="362" spans="23:26" x14ac:dyDescent="0.25">
      <c r="W362" s="108"/>
      <c r="X362" s="108"/>
      <c r="Y362" s="108"/>
      <c r="Z362" s="108"/>
    </row>
    <row r="363" spans="23:26" x14ac:dyDescent="0.25">
      <c r="W363" s="108"/>
      <c r="X363" s="108"/>
      <c r="Y363" s="108"/>
      <c r="Z363" s="108"/>
    </row>
    <row r="364" spans="23:26" x14ac:dyDescent="0.25">
      <c r="W364" s="108"/>
      <c r="X364" s="108"/>
      <c r="Y364" s="108"/>
      <c r="Z364" s="108"/>
    </row>
    <row r="365" spans="23:26" x14ac:dyDescent="0.25">
      <c r="W365" s="108"/>
      <c r="X365" s="108"/>
      <c r="Y365" s="108"/>
      <c r="Z365" s="108"/>
    </row>
    <row r="366" spans="23:26" x14ac:dyDescent="0.25">
      <c r="W366" s="108"/>
      <c r="X366" s="108"/>
      <c r="Y366" s="108"/>
      <c r="Z366" s="108"/>
    </row>
    <row r="367" spans="23:26" x14ac:dyDescent="0.25">
      <c r="W367" s="108"/>
      <c r="X367" s="108"/>
      <c r="Y367" s="108"/>
      <c r="Z367" s="108"/>
    </row>
    <row r="368" spans="23:26" x14ac:dyDescent="0.25">
      <c r="W368" s="108"/>
      <c r="X368" s="108"/>
      <c r="Y368" s="108"/>
      <c r="Z368" s="108"/>
    </row>
    <row r="369" spans="23:26" x14ac:dyDescent="0.25">
      <c r="W369" s="108"/>
      <c r="X369" s="108"/>
      <c r="Y369" s="108"/>
      <c r="Z369" s="108"/>
    </row>
    <row r="370" spans="23:26" x14ac:dyDescent="0.25">
      <c r="W370" s="108"/>
      <c r="X370" s="108"/>
      <c r="Y370" s="108"/>
      <c r="Z370" s="108"/>
    </row>
    <row r="371" spans="23:26" x14ac:dyDescent="0.25">
      <c r="W371" s="108"/>
      <c r="X371" s="108"/>
      <c r="Y371" s="108"/>
      <c r="Z371" s="108"/>
    </row>
    <row r="372" spans="23:26" x14ac:dyDescent="0.25">
      <c r="W372" s="108"/>
      <c r="X372" s="108"/>
      <c r="Y372" s="108"/>
      <c r="Z372" s="108"/>
    </row>
    <row r="373" spans="23:26" x14ac:dyDescent="0.25">
      <c r="W373" s="108"/>
      <c r="X373" s="108"/>
      <c r="Y373" s="108"/>
      <c r="Z373" s="108"/>
    </row>
    <row r="374" spans="23:26" x14ac:dyDescent="0.25">
      <c r="W374" s="108"/>
      <c r="X374" s="108"/>
      <c r="Y374" s="108"/>
      <c r="Z374" s="108"/>
    </row>
    <row r="375" spans="23:26" x14ac:dyDescent="0.25">
      <c r="W375" s="108"/>
      <c r="X375" s="108"/>
      <c r="Y375" s="108"/>
      <c r="Z375" s="108"/>
    </row>
    <row r="376" spans="23:26" x14ac:dyDescent="0.25">
      <c r="W376" s="108"/>
      <c r="X376" s="108"/>
      <c r="Y376" s="108"/>
      <c r="Z376" s="108"/>
    </row>
    <row r="377" spans="23:26" x14ac:dyDescent="0.25">
      <c r="W377" s="108"/>
      <c r="X377" s="108"/>
      <c r="Y377" s="108"/>
      <c r="Z377" s="108"/>
    </row>
    <row r="378" spans="23:26" x14ac:dyDescent="0.25">
      <c r="W378" s="108"/>
      <c r="X378" s="108"/>
      <c r="Y378" s="108"/>
      <c r="Z378" s="108"/>
    </row>
    <row r="379" spans="23:26" x14ac:dyDescent="0.25">
      <c r="W379" s="108"/>
      <c r="X379" s="108"/>
      <c r="Y379" s="108"/>
      <c r="Z379" s="108"/>
    </row>
    <row r="380" spans="23:26" x14ac:dyDescent="0.25">
      <c r="W380" s="108"/>
      <c r="X380" s="108"/>
      <c r="Y380" s="108"/>
      <c r="Z380" s="108"/>
    </row>
    <row r="381" spans="23:26" x14ac:dyDescent="0.25">
      <c r="W381" s="108"/>
      <c r="X381" s="108"/>
      <c r="Y381" s="108"/>
      <c r="Z381" s="108"/>
    </row>
    <row r="382" spans="23:26" x14ac:dyDescent="0.25">
      <c r="W382" s="108"/>
      <c r="X382" s="108"/>
      <c r="Y382" s="108"/>
      <c r="Z382" s="108"/>
    </row>
    <row r="383" spans="23:26" x14ac:dyDescent="0.25">
      <c r="W383" s="108"/>
      <c r="X383" s="108"/>
      <c r="Y383" s="108"/>
      <c r="Z383" s="108"/>
    </row>
    <row r="384" spans="23:26" x14ac:dyDescent="0.25">
      <c r="W384" s="108"/>
      <c r="X384" s="108"/>
      <c r="Y384" s="108"/>
      <c r="Z384" s="108"/>
    </row>
    <row r="385" spans="23:26" x14ac:dyDescent="0.25">
      <c r="W385" s="108"/>
      <c r="X385" s="108"/>
      <c r="Y385" s="108"/>
      <c r="Z385" s="108"/>
    </row>
    <row r="386" spans="23:26" x14ac:dyDescent="0.25">
      <c r="W386" s="108"/>
      <c r="X386" s="108"/>
      <c r="Y386" s="108"/>
      <c r="Z386" s="108"/>
    </row>
    <row r="387" spans="23:26" x14ac:dyDescent="0.25">
      <c r="W387" s="108"/>
      <c r="X387" s="108"/>
      <c r="Y387" s="108"/>
      <c r="Z387" s="108"/>
    </row>
    <row r="388" spans="23:26" x14ac:dyDescent="0.25">
      <c r="W388" s="108"/>
      <c r="X388" s="108"/>
      <c r="Y388" s="108"/>
      <c r="Z388" s="108"/>
    </row>
    <row r="389" spans="23:26" x14ac:dyDescent="0.25">
      <c r="W389" s="108"/>
      <c r="X389" s="108"/>
      <c r="Y389" s="108"/>
      <c r="Z389" s="108"/>
    </row>
    <row r="390" spans="23:26" x14ac:dyDescent="0.25">
      <c r="W390" s="108"/>
      <c r="X390" s="108"/>
      <c r="Y390" s="108"/>
      <c r="Z390" s="108"/>
    </row>
    <row r="391" spans="23:26" x14ac:dyDescent="0.25">
      <c r="W391" s="108"/>
      <c r="X391" s="108"/>
      <c r="Y391" s="108"/>
      <c r="Z391" s="108"/>
    </row>
    <row r="392" spans="23:26" x14ac:dyDescent="0.25">
      <c r="W392" s="108"/>
      <c r="X392" s="108"/>
      <c r="Y392" s="108"/>
      <c r="Z392" s="108"/>
    </row>
    <row r="393" spans="23:26" x14ac:dyDescent="0.25">
      <c r="W393" s="108"/>
      <c r="X393" s="108"/>
      <c r="Y393" s="108"/>
      <c r="Z393" s="108"/>
    </row>
    <row r="394" spans="23:26" x14ac:dyDescent="0.25">
      <c r="W394" s="108"/>
      <c r="X394" s="108"/>
      <c r="Y394" s="108"/>
      <c r="Z394" s="108"/>
    </row>
    <row r="395" spans="23:26" x14ac:dyDescent="0.25">
      <c r="W395" s="108"/>
      <c r="X395" s="108"/>
      <c r="Y395" s="108"/>
      <c r="Z395" s="108"/>
    </row>
    <row r="396" spans="23:26" x14ac:dyDescent="0.25">
      <c r="W396" s="108"/>
      <c r="X396" s="108"/>
      <c r="Y396" s="108"/>
      <c r="Z396" s="108"/>
    </row>
    <row r="397" spans="23:26" x14ac:dyDescent="0.25">
      <c r="W397" s="108"/>
      <c r="X397" s="108"/>
      <c r="Y397" s="108"/>
      <c r="Z397" s="108"/>
    </row>
    <row r="398" spans="23:26" x14ac:dyDescent="0.25">
      <c r="W398" s="108"/>
      <c r="X398" s="108"/>
      <c r="Y398" s="108"/>
      <c r="Z398" s="108"/>
    </row>
    <row r="399" spans="23:26" x14ac:dyDescent="0.25">
      <c r="W399" s="108"/>
      <c r="X399" s="108"/>
      <c r="Y399" s="108"/>
      <c r="Z399" s="108"/>
    </row>
    <row r="400" spans="23:26" x14ac:dyDescent="0.25">
      <c r="W400" s="108"/>
      <c r="X400" s="108"/>
      <c r="Y400" s="108"/>
      <c r="Z400" s="108"/>
    </row>
    <row r="401" spans="23:26" x14ac:dyDescent="0.25">
      <c r="W401" s="108"/>
      <c r="X401" s="108"/>
      <c r="Y401" s="108"/>
      <c r="Z401" s="108"/>
    </row>
    <row r="402" spans="23:26" x14ac:dyDescent="0.25">
      <c r="W402" s="108"/>
      <c r="X402" s="108"/>
      <c r="Y402" s="108"/>
      <c r="Z402" s="108"/>
    </row>
    <row r="403" spans="23:26" x14ac:dyDescent="0.25">
      <c r="W403" s="108"/>
      <c r="X403" s="108"/>
      <c r="Y403" s="108"/>
      <c r="Z403" s="108"/>
    </row>
    <row r="404" spans="23:26" x14ac:dyDescent="0.25">
      <c r="W404" s="108"/>
      <c r="X404" s="108"/>
      <c r="Y404" s="108"/>
      <c r="Z404" s="108"/>
    </row>
    <row r="405" spans="23:26" x14ac:dyDescent="0.25">
      <c r="W405" s="108"/>
      <c r="X405" s="108"/>
      <c r="Y405" s="108"/>
      <c r="Z405" s="108"/>
    </row>
    <row r="406" spans="23:26" x14ac:dyDescent="0.25">
      <c r="W406" s="108"/>
      <c r="X406" s="108"/>
      <c r="Y406" s="108"/>
      <c r="Z406" s="108"/>
    </row>
    <row r="407" spans="23:26" x14ac:dyDescent="0.25">
      <c r="W407" s="108"/>
      <c r="X407" s="108"/>
      <c r="Y407" s="108"/>
      <c r="Z407" s="108"/>
    </row>
    <row r="408" spans="23:26" x14ac:dyDescent="0.25">
      <c r="W408" s="108"/>
      <c r="X408" s="108"/>
      <c r="Y408" s="108"/>
      <c r="Z408" s="108"/>
    </row>
    <row r="409" spans="23:26" x14ac:dyDescent="0.25">
      <c r="W409" s="108"/>
      <c r="X409" s="108"/>
      <c r="Y409" s="108"/>
      <c r="Z409" s="108"/>
    </row>
    <row r="410" spans="23:26" x14ac:dyDescent="0.25">
      <c r="W410" s="108"/>
      <c r="X410" s="108"/>
      <c r="Y410" s="108"/>
      <c r="Z410" s="108"/>
    </row>
    <row r="411" spans="23:26" x14ac:dyDescent="0.25">
      <c r="W411" s="108"/>
      <c r="X411" s="108"/>
      <c r="Y411" s="108"/>
      <c r="Z411" s="108"/>
    </row>
    <row r="412" spans="23:26" x14ac:dyDescent="0.25">
      <c r="W412" s="108"/>
      <c r="X412" s="108"/>
      <c r="Y412" s="108"/>
      <c r="Z412" s="108"/>
    </row>
    <row r="413" spans="23:26" x14ac:dyDescent="0.25">
      <c r="W413" s="108"/>
      <c r="X413" s="108"/>
      <c r="Y413" s="108"/>
      <c r="Z413" s="108"/>
    </row>
    <row r="414" spans="23:26" x14ac:dyDescent="0.25">
      <c r="W414" s="108"/>
      <c r="X414" s="108"/>
      <c r="Y414" s="108"/>
      <c r="Z414" s="108"/>
    </row>
    <row r="415" spans="23:26" x14ac:dyDescent="0.25">
      <c r="W415" s="108"/>
      <c r="X415" s="108"/>
      <c r="Y415" s="108"/>
      <c r="Z415" s="108"/>
    </row>
    <row r="416" spans="23:26" x14ac:dyDescent="0.25">
      <c r="W416" s="108"/>
      <c r="X416" s="108"/>
      <c r="Y416" s="108"/>
      <c r="Z416" s="108"/>
    </row>
    <row r="417" spans="23:26" x14ac:dyDescent="0.25">
      <c r="W417" s="108"/>
      <c r="X417" s="108"/>
      <c r="Y417" s="108"/>
      <c r="Z417" s="108"/>
    </row>
    <row r="418" spans="23:26" x14ac:dyDescent="0.25">
      <c r="W418" s="108"/>
      <c r="X418" s="108"/>
      <c r="Y418" s="108"/>
      <c r="Z418" s="108"/>
    </row>
    <row r="419" spans="23:26" x14ac:dyDescent="0.25">
      <c r="W419" s="108"/>
      <c r="X419" s="108"/>
      <c r="Y419" s="108"/>
      <c r="Z419" s="108"/>
    </row>
    <row r="420" spans="23:26" x14ac:dyDescent="0.25">
      <c r="W420" s="108"/>
      <c r="X420" s="108"/>
      <c r="Y420" s="108"/>
      <c r="Z420" s="108"/>
    </row>
    <row r="421" spans="23:26" x14ac:dyDescent="0.25">
      <c r="W421" s="108"/>
      <c r="X421" s="108"/>
      <c r="Y421" s="108"/>
      <c r="Z421" s="108"/>
    </row>
    <row r="422" spans="23:26" x14ac:dyDescent="0.25">
      <c r="W422" s="108"/>
      <c r="X422" s="108"/>
      <c r="Y422" s="108"/>
      <c r="Z422" s="108"/>
    </row>
    <row r="423" spans="23:26" x14ac:dyDescent="0.25">
      <c r="W423" s="108"/>
      <c r="X423" s="108"/>
      <c r="Y423" s="108"/>
      <c r="Z423" s="108"/>
    </row>
    <row r="424" spans="23:26" x14ac:dyDescent="0.25">
      <c r="W424" s="108"/>
      <c r="X424" s="108"/>
      <c r="Y424" s="108"/>
      <c r="Z424" s="108"/>
    </row>
    <row r="425" spans="23:26" x14ac:dyDescent="0.25">
      <c r="W425" s="108"/>
      <c r="X425" s="108"/>
      <c r="Y425" s="108"/>
      <c r="Z425" s="108"/>
    </row>
    <row r="426" spans="23:26" x14ac:dyDescent="0.25">
      <c r="W426" s="108"/>
      <c r="X426" s="108"/>
      <c r="Y426" s="108"/>
      <c r="Z426" s="108"/>
    </row>
    <row r="427" spans="23:26" x14ac:dyDescent="0.25">
      <c r="W427" s="108"/>
      <c r="X427" s="108"/>
      <c r="Y427" s="108"/>
      <c r="Z427" s="108"/>
    </row>
    <row r="428" spans="23:26" x14ac:dyDescent="0.25">
      <c r="W428" s="108"/>
      <c r="X428" s="108"/>
      <c r="Y428" s="108"/>
      <c r="Z428" s="108"/>
    </row>
    <row r="429" spans="23:26" x14ac:dyDescent="0.25">
      <c r="W429" s="108"/>
      <c r="X429" s="108"/>
      <c r="Y429" s="108"/>
      <c r="Z429" s="108"/>
    </row>
    <row r="430" spans="23:26" x14ac:dyDescent="0.25">
      <c r="W430" s="108"/>
      <c r="X430" s="108"/>
      <c r="Y430" s="108"/>
      <c r="Z430" s="108"/>
    </row>
    <row r="431" spans="23:26" x14ac:dyDescent="0.25">
      <c r="W431" s="108"/>
      <c r="X431" s="108"/>
      <c r="Y431" s="108"/>
      <c r="Z431" s="108"/>
    </row>
    <row r="432" spans="23:26" x14ac:dyDescent="0.25">
      <c r="W432" s="108"/>
      <c r="X432" s="108"/>
      <c r="Y432" s="108"/>
      <c r="Z432" s="108"/>
    </row>
    <row r="433" spans="23:26" x14ac:dyDescent="0.25">
      <c r="W433" s="108"/>
      <c r="X433" s="108"/>
      <c r="Y433" s="108"/>
      <c r="Z433" s="108"/>
    </row>
    <row r="434" spans="23:26" x14ac:dyDescent="0.25">
      <c r="W434" s="108"/>
      <c r="X434" s="108"/>
      <c r="Y434" s="108"/>
      <c r="Z434" s="108"/>
    </row>
    <row r="435" spans="23:26" x14ac:dyDescent="0.25">
      <c r="W435" s="108"/>
      <c r="X435" s="108"/>
      <c r="Y435" s="108"/>
      <c r="Z435" s="108"/>
    </row>
    <row r="436" spans="23:26" x14ac:dyDescent="0.25">
      <c r="W436" s="108"/>
      <c r="X436" s="108"/>
      <c r="Y436" s="108"/>
      <c r="Z436" s="108"/>
    </row>
    <row r="437" spans="23:26" x14ac:dyDescent="0.25">
      <c r="W437" s="108"/>
      <c r="X437" s="108"/>
      <c r="Y437" s="108"/>
      <c r="Z437" s="108"/>
    </row>
    <row r="438" spans="23:26" x14ac:dyDescent="0.25">
      <c r="W438" s="108"/>
      <c r="X438" s="108"/>
      <c r="Y438" s="108"/>
      <c r="Z438" s="108"/>
    </row>
    <row r="439" spans="23:26" x14ac:dyDescent="0.25">
      <c r="W439" s="108"/>
      <c r="X439" s="108"/>
      <c r="Y439" s="108"/>
      <c r="Z439" s="108"/>
    </row>
    <row r="440" spans="23:26" x14ac:dyDescent="0.25">
      <c r="W440" s="108"/>
      <c r="X440" s="108"/>
      <c r="Y440" s="108"/>
      <c r="Z440" s="108"/>
    </row>
    <row r="441" spans="23:26" x14ac:dyDescent="0.25">
      <c r="W441" s="108"/>
      <c r="X441" s="108"/>
      <c r="Y441" s="108"/>
      <c r="Z441" s="108"/>
    </row>
    <row r="442" spans="23:26" x14ac:dyDescent="0.25">
      <c r="W442" s="108"/>
      <c r="X442" s="108"/>
      <c r="Y442" s="108"/>
      <c r="Z442" s="108"/>
    </row>
    <row r="443" spans="23:26" x14ac:dyDescent="0.25">
      <c r="W443" s="108"/>
      <c r="X443" s="108"/>
      <c r="Y443" s="108"/>
      <c r="Z443" s="108"/>
    </row>
    <row r="444" spans="23:26" x14ac:dyDescent="0.25">
      <c r="W444" s="108"/>
      <c r="X444" s="108"/>
      <c r="Y444" s="108"/>
      <c r="Z444" s="108"/>
    </row>
    <row r="445" spans="23:26" x14ac:dyDescent="0.25">
      <c r="W445" s="108"/>
      <c r="X445" s="108"/>
      <c r="Y445" s="108"/>
      <c r="Z445" s="108"/>
    </row>
    <row r="446" spans="23:26" x14ac:dyDescent="0.25">
      <c r="W446" s="108"/>
      <c r="X446" s="108"/>
      <c r="Y446" s="108"/>
      <c r="Z446" s="108"/>
    </row>
    <row r="447" spans="23:26" x14ac:dyDescent="0.25">
      <c r="W447" s="108"/>
      <c r="X447" s="108"/>
      <c r="Y447" s="108"/>
      <c r="Z447" s="108"/>
    </row>
    <row r="448" spans="23:26" x14ac:dyDescent="0.25">
      <c r="W448" s="108"/>
      <c r="X448" s="108"/>
      <c r="Y448" s="108"/>
      <c r="Z448" s="108"/>
    </row>
    <row r="449" spans="23:26" x14ac:dyDescent="0.25">
      <c r="W449" s="108"/>
      <c r="X449" s="108"/>
      <c r="Y449" s="108"/>
      <c r="Z449" s="108"/>
    </row>
    <row r="450" spans="23:26" x14ac:dyDescent="0.25">
      <c r="W450" s="108"/>
      <c r="X450" s="108"/>
      <c r="Y450" s="108"/>
      <c r="Z450" s="108"/>
    </row>
    <row r="451" spans="23:26" x14ac:dyDescent="0.25">
      <c r="W451" s="108"/>
      <c r="X451" s="108"/>
      <c r="Y451" s="108"/>
      <c r="Z451" s="108"/>
    </row>
    <row r="452" spans="23:26" x14ac:dyDescent="0.25">
      <c r="W452" s="108"/>
      <c r="X452" s="108"/>
      <c r="Y452" s="108"/>
      <c r="Z452" s="108"/>
    </row>
    <row r="453" spans="23:26" x14ac:dyDescent="0.25">
      <c r="W453" s="108"/>
      <c r="X453" s="108"/>
      <c r="Y453" s="108"/>
      <c r="Z453" s="108"/>
    </row>
    <row r="454" spans="23:26" x14ac:dyDescent="0.25">
      <c r="W454" s="108"/>
      <c r="X454" s="108"/>
      <c r="Y454" s="108"/>
      <c r="Z454" s="108"/>
    </row>
    <row r="455" spans="23:26" x14ac:dyDescent="0.25">
      <c r="W455" s="108"/>
      <c r="X455" s="108"/>
      <c r="Y455" s="108"/>
      <c r="Z455" s="108"/>
    </row>
    <row r="456" spans="23:26" x14ac:dyDescent="0.25">
      <c r="W456" s="108"/>
      <c r="X456" s="108"/>
      <c r="Y456" s="108"/>
      <c r="Z456" s="108"/>
    </row>
    <row r="457" spans="23:26" x14ac:dyDescent="0.25">
      <c r="W457" s="108"/>
      <c r="X457" s="108"/>
      <c r="Y457" s="108"/>
      <c r="Z457" s="108"/>
    </row>
    <row r="458" spans="23:26" x14ac:dyDescent="0.25">
      <c r="W458" s="108"/>
      <c r="X458" s="108"/>
      <c r="Y458" s="108"/>
      <c r="Z458" s="108"/>
    </row>
    <row r="459" spans="23:26" x14ac:dyDescent="0.25">
      <c r="W459" s="108"/>
      <c r="X459" s="108"/>
      <c r="Y459" s="108"/>
      <c r="Z459" s="108"/>
    </row>
    <row r="460" spans="23:26" x14ac:dyDescent="0.25">
      <c r="W460" s="108"/>
      <c r="X460" s="108"/>
      <c r="Y460" s="108"/>
      <c r="Z460" s="108"/>
    </row>
    <row r="461" spans="23:26" x14ac:dyDescent="0.25">
      <c r="W461" s="108"/>
      <c r="X461" s="108"/>
      <c r="Y461" s="108"/>
      <c r="Z461" s="108"/>
    </row>
    <row r="462" spans="23:26" x14ac:dyDescent="0.25">
      <c r="W462" s="108"/>
      <c r="X462" s="108"/>
      <c r="Y462" s="108"/>
      <c r="Z462" s="108"/>
    </row>
    <row r="463" spans="23:26" x14ac:dyDescent="0.25">
      <c r="W463" s="108"/>
      <c r="X463" s="108"/>
      <c r="Y463" s="108"/>
      <c r="Z463" s="108"/>
    </row>
    <row r="464" spans="23:26" x14ac:dyDescent="0.25">
      <c r="W464" s="108"/>
      <c r="X464" s="108"/>
      <c r="Y464" s="108"/>
      <c r="Z464" s="108"/>
    </row>
    <row r="465" spans="23:26" x14ac:dyDescent="0.25">
      <c r="W465" s="108"/>
      <c r="X465" s="108"/>
      <c r="Y465" s="108"/>
      <c r="Z465" s="108"/>
    </row>
    <row r="466" spans="23:26" x14ac:dyDescent="0.25">
      <c r="W466" s="108"/>
      <c r="X466" s="108"/>
      <c r="Y466" s="108"/>
      <c r="Z466" s="108"/>
    </row>
    <row r="467" spans="23:26" x14ac:dyDescent="0.25">
      <c r="W467" s="108"/>
      <c r="X467" s="108"/>
      <c r="Y467" s="108"/>
      <c r="Z467" s="108"/>
    </row>
    <row r="468" spans="23:26" x14ac:dyDescent="0.25">
      <c r="W468" s="108"/>
      <c r="X468" s="108"/>
      <c r="Y468" s="108"/>
      <c r="Z468" s="108"/>
    </row>
    <row r="469" spans="23:26" x14ac:dyDescent="0.25">
      <c r="W469" s="108"/>
      <c r="X469" s="108"/>
      <c r="Y469" s="108"/>
      <c r="Z469" s="108"/>
    </row>
    <row r="470" spans="23:26" x14ac:dyDescent="0.25">
      <c r="W470" s="108"/>
      <c r="X470" s="108"/>
      <c r="Y470" s="108"/>
      <c r="Z470" s="108"/>
    </row>
    <row r="471" spans="23:26" x14ac:dyDescent="0.25">
      <c r="W471" s="108"/>
      <c r="X471" s="108"/>
      <c r="Y471" s="108"/>
      <c r="Z471" s="108"/>
    </row>
    <row r="472" spans="23:26" x14ac:dyDescent="0.25">
      <c r="W472" s="108"/>
      <c r="X472" s="108"/>
      <c r="Y472" s="108"/>
      <c r="Z472" s="108"/>
    </row>
    <row r="473" spans="23:26" x14ac:dyDescent="0.25">
      <c r="W473" s="108"/>
      <c r="X473" s="108"/>
      <c r="Y473" s="108"/>
      <c r="Z473" s="108"/>
    </row>
    <row r="474" spans="23:26" x14ac:dyDescent="0.25">
      <c r="W474" s="108"/>
      <c r="X474" s="108"/>
      <c r="Y474" s="108"/>
      <c r="Z474" s="108"/>
    </row>
    <row r="475" spans="23:26" x14ac:dyDescent="0.25">
      <c r="W475" s="108"/>
      <c r="X475" s="108"/>
      <c r="Y475" s="108"/>
      <c r="Z475" s="108"/>
    </row>
    <row r="476" spans="23:26" x14ac:dyDescent="0.25">
      <c r="W476" s="108"/>
      <c r="X476" s="108"/>
      <c r="Y476" s="108"/>
      <c r="Z476" s="108"/>
    </row>
    <row r="477" spans="23:26" x14ac:dyDescent="0.25">
      <c r="W477" s="108"/>
      <c r="X477" s="108"/>
      <c r="Y477" s="108"/>
      <c r="Z477" s="108"/>
    </row>
    <row r="478" spans="23:26" x14ac:dyDescent="0.25">
      <c r="W478" s="108"/>
      <c r="X478" s="108"/>
      <c r="Y478" s="108"/>
      <c r="Z478" s="108"/>
    </row>
    <row r="479" spans="23:26" x14ac:dyDescent="0.25">
      <c r="W479" s="108"/>
      <c r="X479" s="108"/>
      <c r="Y479" s="108"/>
      <c r="Z479" s="108"/>
    </row>
    <row r="480" spans="23:26" x14ac:dyDescent="0.25">
      <c r="W480" s="108"/>
      <c r="X480" s="108"/>
      <c r="Y480" s="108"/>
      <c r="Z480" s="108"/>
    </row>
    <row r="481" spans="23:26" x14ac:dyDescent="0.25">
      <c r="W481" s="108"/>
      <c r="X481" s="108"/>
      <c r="Y481" s="108"/>
      <c r="Z481" s="108"/>
    </row>
    <row r="482" spans="23:26" x14ac:dyDescent="0.25">
      <c r="W482" s="108"/>
      <c r="X482" s="108"/>
      <c r="Y482" s="108"/>
      <c r="Z482" s="108"/>
    </row>
    <row r="483" spans="23:26" x14ac:dyDescent="0.25">
      <c r="W483" s="108"/>
      <c r="X483" s="108"/>
      <c r="Y483" s="108"/>
      <c r="Z483" s="108"/>
    </row>
    <row r="484" spans="23:26" x14ac:dyDescent="0.25">
      <c r="W484" s="108"/>
      <c r="X484" s="108"/>
      <c r="Y484" s="108"/>
      <c r="Z484" s="108"/>
    </row>
    <row r="485" spans="23:26" x14ac:dyDescent="0.25">
      <c r="W485" s="108"/>
      <c r="X485" s="108"/>
      <c r="Y485" s="108"/>
      <c r="Z485" s="108"/>
    </row>
    <row r="486" spans="23:26" x14ac:dyDescent="0.25">
      <c r="W486" s="108"/>
      <c r="X486" s="108"/>
      <c r="Y486" s="108"/>
      <c r="Z486" s="108"/>
    </row>
    <row r="487" spans="23:26" x14ac:dyDescent="0.25">
      <c r="W487" s="108"/>
      <c r="X487" s="108"/>
      <c r="Y487" s="108"/>
      <c r="Z487" s="108"/>
    </row>
    <row r="488" spans="23:26" x14ac:dyDescent="0.25">
      <c r="W488" s="108"/>
      <c r="X488" s="108"/>
      <c r="Y488" s="108"/>
      <c r="Z488" s="108"/>
    </row>
    <row r="489" spans="23:26" x14ac:dyDescent="0.25">
      <c r="W489" s="108"/>
      <c r="X489" s="108"/>
      <c r="Y489" s="108"/>
      <c r="Z489" s="108"/>
    </row>
    <row r="490" spans="23:26" x14ac:dyDescent="0.25">
      <c r="W490" s="108"/>
      <c r="X490" s="108"/>
      <c r="Y490" s="108"/>
      <c r="Z490" s="108"/>
    </row>
    <row r="491" spans="23:26" x14ac:dyDescent="0.25">
      <c r="W491" s="108"/>
      <c r="X491" s="108"/>
      <c r="Y491" s="108"/>
      <c r="Z491" s="108"/>
    </row>
    <row r="492" spans="23:26" x14ac:dyDescent="0.25">
      <c r="W492" s="108"/>
      <c r="X492" s="108"/>
      <c r="Y492" s="108"/>
      <c r="Z492" s="108"/>
    </row>
    <row r="493" spans="23:26" x14ac:dyDescent="0.25">
      <c r="W493" s="108"/>
      <c r="X493" s="108"/>
      <c r="Y493" s="108"/>
      <c r="Z493" s="108"/>
    </row>
    <row r="494" spans="23:26" x14ac:dyDescent="0.25">
      <c r="W494" s="108"/>
      <c r="X494" s="108"/>
      <c r="Y494" s="108"/>
      <c r="Z494" s="108"/>
    </row>
    <row r="495" spans="23:26" x14ac:dyDescent="0.25">
      <c r="W495" s="108"/>
      <c r="X495" s="108"/>
      <c r="Y495" s="108"/>
      <c r="Z495" s="108"/>
    </row>
    <row r="496" spans="23:26" x14ac:dyDescent="0.25">
      <c r="W496" s="108"/>
      <c r="X496" s="108"/>
      <c r="Y496" s="108"/>
      <c r="Z496" s="108"/>
    </row>
    <row r="497" spans="23:26" x14ac:dyDescent="0.25">
      <c r="W497" s="108"/>
      <c r="X497" s="108"/>
      <c r="Y497" s="108"/>
      <c r="Z497" s="108"/>
    </row>
    <row r="498" spans="23:26" x14ac:dyDescent="0.25">
      <c r="W498" s="108"/>
      <c r="X498" s="108"/>
      <c r="Y498" s="108"/>
      <c r="Z498" s="108"/>
    </row>
    <row r="499" spans="23:26" x14ac:dyDescent="0.25">
      <c r="W499" s="108"/>
      <c r="X499" s="108"/>
      <c r="Y499" s="108"/>
      <c r="Z499" s="108"/>
    </row>
    <row r="500" spans="23:26" x14ac:dyDescent="0.25">
      <c r="W500" s="108"/>
      <c r="X500" s="108"/>
      <c r="Y500" s="108"/>
      <c r="Z500" s="108"/>
    </row>
    <row r="501" spans="23:26" x14ac:dyDescent="0.25">
      <c r="W501" s="108"/>
      <c r="X501" s="108"/>
      <c r="Y501" s="108"/>
      <c r="Z501" s="108"/>
    </row>
    <row r="502" spans="23:26" x14ac:dyDescent="0.25">
      <c r="W502" s="108"/>
      <c r="X502" s="108"/>
      <c r="Y502" s="108"/>
      <c r="Z502" s="108"/>
    </row>
    <row r="503" spans="23:26" x14ac:dyDescent="0.25">
      <c r="W503" s="108"/>
      <c r="X503" s="108"/>
      <c r="Y503" s="108"/>
      <c r="Z503" s="108"/>
    </row>
    <row r="504" spans="23:26" x14ac:dyDescent="0.25">
      <c r="W504" s="108"/>
      <c r="X504" s="108"/>
      <c r="Y504" s="108"/>
      <c r="Z504" s="108"/>
    </row>
    <row r="505" spans="23:26" x14ac:dyDescent="0.25">
      <c r="W505" s="108"/>
      <c r="X505" s="108"/>
      <c r="Y505" s="108"/>
      <c r="Z505" s="108"/>
    </row>
    <row r="506" spans="23:26" x14ac:dyDescent="0.25">
      <c r="W506" s="108"/>
      <c r="X506" s="108"/>
      <c r="Y506" s="108"/>
      <c r="Z506" s="108"/>
    </row>
    <row r="507" spans="23:26" x14ac:dyDescent="0.25">
      <c r="W507" s="108"/>
      <c r="X507" s="108"/>
      <c r="Y507" s="108"/>
      <c r="Z507" s="108"/>
    </row>
    <row r="508" spans="23:26" x14ac:dyDescent="0.25">
      <c r="W508" s="108"/>
      <c r="X508" s="108"/>
      <c r="Y508" s="108"/>
      <c r="Z508" s="108"/>
    </row>
    <row r="509" spans="23:26" x14ac:dyDescent="0.25">
      <c r="W509" s="108"/>
      <c r="X509" s="108"/>
      <c r="Y509" s="108"/>
      <c r="Z509" s="108"/>
    </row>
    <row r="510" spans="23:26" x14ac:dyDescent="0.25">
      <c r="W510" s="108"/>
      <c r="X510" s="108"/>
      <c r="Y510" s="108"/>
      <c r="Z510" s="108"/>
    </row>
    <row r="511" spans="23:26" x14ac:dyDescent="0.25">
      <c r="W511" s="108"/>
      <c r="X511" s="108"/>
      <c r="Y511" s="108"/>
      <c r="Z511" s="108"/>
    </row>
    <row r="512" spans="23:26" x14ac:dyDescent="0.25">
      <c r="W512" s="108"/>
      <c r="X512" s="108"/>
      <c r="Y512" s="108"/>
      <c r="Z512" s="108"/>
    </row>
    <row r="513" spans="23:26" x14ac:dyDescent="0.25">
      <c r="W513" s="108"/>
      <c r="X513" s="108"/>
      <c r="Y513" s="108"/>
      <c r="Z513" s="108"/>
    </row>
    <row r="514" spans="23:26" x14ac:dyDescent="0.25">
      <c r="W514" s="108"/>
      <c r="X514" s="108"/>
      <c r="Y514" s="108"/>
      <c r="Z514" s="108"/>
    </row>
    <row r="515" spans="23:26" x14ac:dyDescent="0.25">
      <c r="W515" s="108"/>
      <c r="X515" s="108"/>
      <c r="Y515" s="108"/>
      <c r="Z515" s="108"/>
    </row>
    <row r="516" spans="23:26" x14ac:dyDescent="0.25">
      <c r="W516" s="108"/>
      <c r="X516" s="108"/>
      <c r="Y516" s="108"/>
      <c r="Z516" s="108"/>
    </row>
    <row r="517" spans="23:26" x14ac:dyDescent="0.25">
      <c r="W517" s="108"/>
      <c r="X517" s="108"/>
      <c r="Y517" s="108"/>
      <c r="Z517" s="108"/>
    </row>
    <row r="518" spans="23:26" x14ac:dyDescent="0.25">
      <c r="W518" s="108"/>
      <c r="X518" s="108"/>
      <c r="Y518" s="108"/>
      <c r="Z518" s="108"/>
    </row>
    <row r="519" spans="23:26" x14ac:dyDescent="0.25">
      <c r="W519" s="108"/>
      <c r="X519" s="108"/>
      <c r="Y519" s="108"/>
      <c r="Z519" s="108"/>
    </row>
    <row r="520" spans="23:26" x14ac:dyDescent="0.25">
      <c r="W520" s="108"/>
      <c r="X520" s="108"/>
      <c r="Y520" s="108"/>
      <c r="Z520" s="108"/>
    </row>
    <row r="521" spans="23:26" x14ac:dyDescent="0.25">
      <c r="W521" s="108"/>
      <c r="X521" s="108"/>
      <c r="Y521" s="108"/>
      <c r="Z521" s="108"/>
    </row>
    <row r="522" spans="23:26" x14ac:dyDescent="0.25">
      <c r="W522" s="108"/>
      <c r="X522" s="108"/>
      <c r="Y522" s="108"/>
      <c r="Z522" s="108"/>
    </row>
    <row r="523" spans="23:26" x14ac:dyDescent="0.25">
      <c r="W523" s="108"/>
      <c r="X523" s="108"/>
      <c r="Y523" s="108"/>
      <c r="Z523" s="108"/>
    </row>
    <row r="524" spans="23:26" x14ac:dyDescent="0.25">
      <c r="W524" s="108"/>
      <c r="X524" s="108"/>
      <c r="Y524" s="108"/>
      <c r="Z524" s="108"/>
    </row>
    <row r="525" spans="23:26" x14ac:dyDescent="0.25">
      <c r="W525" s="108"/>
      <c r="X525" s="108"/>
      <c r="Y525" s="108"/>
      <c r="Z525" s="108"/>
    </row>
    <row r="526" spans="23:26" x14ac:dyDescent="0.25">
      <c r="W526" s="108"/>
      <c r="X526" s="108"/>
      <c r="Y526" s="108"/>
      <c r="Z526" s="108"/>
    </row>
    <row r="527" spans="23:26" x14ac:dyDescent="0.25">
      <c r="W527" s="108"/>
      <c r="X527" s="108"/>
      <c r="Y527" s="108"/>
      <c r="Z527" s="108"/>
    </row>
    <row r="528" spans="23:26" x14ac:dyDescent="0.25">
      <c r="W528" s="108"/>
      <c r="X528" s="108"/>
      <c r="Y528" s="108"/>
      <c r="Z528" s="108"/>
    </row>
    <row r="529" spans="23:26" x14ac:dyDescent="0.25">
      <c r="W529" s="108"/>
      <c r="X529" s="108"/>
      <c r="Y529" s="108"/>
      <c r="Z529" s="108"/>
    </row>
    <row r="530" spans="23:26" x14ac:dyDescent="0.25">
      <c r="W530" s="108"/>
      <c r="X530" s="108"/>
      <c r="Y530" s="108"/>
      <c r="Z530" s="108"/>
    </row>
    <row r="531" spans="23:26" x14ac:dyDescent="0.25">
      <c r="W531" s="108"/>
      <c r="X531" s="108"/>
      <c r="Y531" s="108"/>
      <c r="Z531" s="108"/>
    </row>
    <row r="532" spans="23:26" x14ac:dyDescent="0.25">
      <c r="W532" s="108"/>
      <c r="X532" s="108"/>
      <c r="Y532" s="108"/>
      <c r="Z532" s="108"/>
    </row>
    <row r="533" spans="23:26" x14ac:dyDescent="0.25">
      <c r="W533" s="108"/>
      <c r="X533" s="108"/>
      <c r="Y533" s="108"/>
      <c r="Z533" s="108"/>
    </row>
    <row r="534" spans="23:26" x14ac:dyDescent="0.25">
      <c r="W534" s="108"/>
      <c r="X534" s="108"/>
      <c r="Y534" s="108"/>
      <c r="Z534" s="108"/>
    </row>
    <row r="535" spans="23:26" x14ac:dyDescent="0.25">
      <c r="W535" s="108"/>
      <c r="X535" s="108"/>
      <c r="Y535" s="108"/>
      <c r="Z535" s="108"/>
    </row>
  </sheetData>
  <mergeCells count="7">
    <mergeCell ref="A135:B135"/>
    <mergeCell ref="A127:B127"/>
    <mergeCell ref="A128:B128"/>
    <mergeCell ref="A129:B129"/>
    <mergeCell ref="A130:B130"/>
    <mergeCell ref="A131:B131"/>
    <mergeCell ref="A134:B134"/>
  </mergeCells>
  <pageMargins left="0" right="0" top="0" bottom="0" header="0.31496062992125984" footer="0.31496062992125984"/>
  <pageSetup paperSize="9" scale="2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2025-03-25T03:57:48Z</dcterms:modified>
</cp:coreProperties>
</file>