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УК  (отч)" sheetId="3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0" l="1"/>
  <c r="L42" i="30" l="1"/>
  <c r="M31" i="30" l="1"/>
  <c r="N31" i="30"/>
  <c r="L31" i="30"/>
  <c r="U17" i="30" l="1"/>
  <c r="N24" i="30"/>
  <c r="V21" i="30"/>
  <c r="X21" i="30"/>
  <c r="Y21" i="30"/>
  <c r="Z21" i="30"/>
  <c r="L21" i="30"/>
  <c r="L34" i="30"/>
  <c r="N28" i="30"/>
  <c r="M28" i="30"/>
  <c r="M24" i="30"/>
  <c r="L24" i="30"/>
  <c r="L28" i="30"/>
  <c r="W21" i="30"/>
  <c r="T21" i="30"/>
  <c r="S21" i="30"/>
  <c r="R21" i="30"/>
  <c r="Q21" i="30"/>
  <c r="P21" i="30"/>
  <c r="O21" i="30"/>
  <c r="N21" i="30"/>
  <c r="M21" i="30"/>
  <c r="U19" i="30"/>
  <c r="U15" i="30"/>
  <c r="H117" i="30"/>
  <c r="G117" i="30"/>
  <c r="C117" i="30"/>
  <c r="H115" i="30"/>
  <c r="C115" i="30"/>
  <c r="G115" i="30" s="1"/>
  <c r="H113" i="30"/>
  <c r="G113" i="30"/>
  <c r="C113" i="30"/>
  <c r="H110" i="30"/>
  <c r="C110" i="30"/>
  <c r="G110" i="30" s="1"/>
  <c r="F108" i="30"/>
  <c r="E108" i="30"/>
  <c r="D108" i="30"/>
  <c r="H108" i="30" s="1"/>
  <c r="C108" i="30"/>
  <c r="G108" i="30" s="1"/>
  <c r="F106" i="30"/>
  <c r="F119" i="30" s="1"/>
  <c r="D106" i="30"/>
  <c r="D119" i="30" s="1"/>
  <c r="H119" i="30" s="1"/>
  <c r="H104" i="30"/>
  <c r="E104" i="30"/>
  <c r="C104" i="30"/>
  <c r="G104" i="30" s="1"/>
  <c r="H102" i="30"/>
  <c r="E102" i="30"/>
  <c r="C102" i="30"/>
  <c r="G102" i="30" s="1"/>
  <c r="H100" i="30"/>
  <c r="E100" i="30"/>
  <c r="C100" i="30"/>
  <c r="G100" i="30" s="1"/>
  <c r="H97" i="30"/>
  <c r="E97" i="30"/>
  <c r="C97" i="30"/>
  <c r="G97" i="30" s="1"/>
  <c r="H95" i="30"/>
  <c r="E95" i="30"/>
  <c r="C95" i="30"/>
  <c r="G95" i="30" s="1"/>
  <c r="H93" i="30"/>
  <c r="G93" i="30"/>
  <c r="C93" i="30"/>
  <c r="H91" i="30"/>
  <c r="C91" i="30"/>
  <c r="G91" i="30" s="1"/>
  <c r="H89" i="30"/>
  <c r="G89" i="30"/>
  <c r="C89" i="30"/>
  <c r="H62" i="30"/>
  <c r="E62" i="30"/>
  <c r="C62" i="30"/>
  <c r="G62" i="30" s="1"/>
  <c r="H51" i="30"/>
  <c r="E51" i="30"/>
  <c r="C51" i="30"/>
  <c r="G51" i="30" s="1"/>
  <c r="H48" i="30"/>
  <c r="E48" i="30"/>
  <c r="C48" i="30"/>
  <c r="G48" i="30" s="1"/>
  <c r="H44" i="30"/>
  <c r="E44" i="30"/>
  <c r="C44" i="30"/>
  <c r="G44" i="30" s="1"/>
  <c r="H29" i="30"/>
  <c r="E29" i="30"/>
  <c r="C29" i="30"/>
  <c r="C106" i="30" s="1"/>
  <c r="H19" i="30"/>
  <c r="E19" i="30"/>
  <c r="E106" i="30" s="1"/>
  <c r="E119" i="30" s="1"/>
  <c r="E132" i="30" s="1"/>
  <c r="C19" i="30"/>
  <c r="G19" i="30" s="1"/>
  <c r="B10" i="30"/>
  <c r="U21" i="30" l="1"/>
  <c r="C119" i="30"/>
  <c r="G106" i="30"/>
  <c r="G29" i="30"/>
  <c r="H106" i="30"/>
  <c r="G119" i="30" l="1"/>
</calcChain>
</file>

<file path=xl/sharedStrings.xml><?xml version="1.0" encoding="utf-8"?>
<sst xmlns="http://schemas.openxmlformats.org/spreadsheetml/2006/main" count="289" uniqueCount="210">
  <si>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</si>
  <si>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</si>
  <si>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</si>
  <si>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</si>
  <si>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</si>
  <si>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</si>
  <si>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</si>
  <si>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</si>
  <si>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</si>
  <si>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</si>
  <si>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</si>
  <si>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</si>
  <si>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</si>
  <si>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</si>
  <si>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</si>
  <si>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</si>
  <si>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</si>
  <si>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</si>
  <si>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</si>
  <si>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</si>
  <si>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</si>
  <si>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</si>
  <si>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</si>
  <si>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</si>
  <si>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</si>
  <si>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</si>
  <si>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</si>
  <si>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</si>
  <si>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</si>
  <si>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</si>
  <si>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</si>
  <si>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</si>
  <si>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</si>
  <si>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</si>
  <si>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</si>
  <si>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</si>
  <si>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</si>
  <si>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</si>
  <si>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</si>
  <si>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</si>
  <si>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</si>
  <si>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</si>
  <si>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</si>
  <si>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</si>
  <si>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</si>
  <si>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</si>
  <si>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</si>
  <si>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</si>
  <si>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</si>
  <si>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</si>
  <si>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</si>
  <si>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</si>
  <si>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</si>
  <si>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</si>
  <si>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</si>
  <si>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</si>
  <si>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</si>
  <si>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</si>
  <si>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</si>
  <si>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</si>
  <si>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</si>
  <si>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</si>
  <si>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</si>
  <si>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</si>
  <si>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</si>
  <si>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</si>
  <si>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</si>
  <si>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</si>
  <si>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</si>
  <si>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</si>
  <si>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</si>
  <si>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</si>
  <si>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</si>
  <si>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</si>
  <si>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</si>
  <si>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</si>
  <si>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</si>
  <si>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</si>
  <si>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</si>
  <si>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</si>
  <si>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</si>
  <si>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</si>
  <si>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</si>
  <si>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</si>
  <si>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</si>
  <si>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</si>
  <si>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</si>
  <si>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</si>
  <si>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</si>
  <si>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</si>
  <si>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</si>
  <si>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</si>
  <si>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</si>
  <si>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</si>
  <si>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</si>
  <si>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</si>
  <si>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</si>
  <si>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</si>
  <si>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</si>
  <si>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</si>
  <si>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</si>
  <si>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</si>
  <si>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</si>
  <si>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>очистка кровли от мусора, грязи; и т.д.</t>
  </si>
  <si>
    <t>Ежедневно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</si>
  <si>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</si>
  <si>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</si>
  <si>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</si>
  <si>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</si>
  <si>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</si>
  <si>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</si>
  <si>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</si>
  <si>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</si>
  <si>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</si>
  <si>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</si>
  <si>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</si>
  <si>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</si>
  <si>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</si>
  <si>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</si>
  <si>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</si>
  <si>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</si>
  <si>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</si>
  <si>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</si>
  <si>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</si>
  <si>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</si>
  <si>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</si>
  <si>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</si>
  <si>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ХВ,ГВ, циркуляции, пожаротушения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</si>
  <si>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</si>
  <si>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</si>
  <si>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</si>
  <si>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</si>
  <si>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</si>
  <si>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</si>
  <si>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</si>
  <si>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</si>
  <si>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</si>
  <si>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</si>
  <si>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</si>
  <si>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</si>
  <si>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</si>
  <si>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</si>
  <si>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</si>
  <si>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</si>
  <si>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</si>
  <si>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</si>
  <si>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</si>
  <si>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</si>
  <si>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</si>
  <si>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</si>
  <si>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</si>
  <si>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</si>
  <si>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</si>
  <si>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</si>
  <si>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</si>
  <si>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</si>
  <si>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>п.2=п.2.1+п.2.2.; п.3=п.3.1+п.3.2;  п.4=п.1+п.2-п.3;  п.6=п.2-п.5;  п.7=п.3-п.5;  п.II=п.I+п.7</t>
  </si>
  <si>
    <t xml:space="preserve">Поступления от размещения </t>
  </si>
  <si>
    <t>оборудования связи</t>
  </si>
  <si>
    <t xml:space="preserve">                     по многоквартирному дому, расположенному по адресу:  Лобачевского, 72</t>
  </si>
  <si>
    <t>дизель-генераторных установок</t>
  </si>
  <si>
    <t>9. Обслуживание ППА</t>
  </si>
  <si>
    <t>10. Обслуживание</t>
  </si>
  <si>
    <t>11. Обслуживание водонагревателя</t>
  </si>
  <si>
    <t xml:space="preserve">12. Обслуживание </t>
  </si>
  <si>
    <t>13. Услуги и работы по управлению</t>
  </si>
  <si>
    <t xml:space="preserve">8. Содержание контейнерных </t>
  </si>
  <si>
    <t>предприятия</t>
  </si>
  <si>
    <t>3. Техническое обслуживание</t>
  </si>
  <si>
    <t>5. Обслуживание газонов</t>
  </si>
  <si>
    <t>и зеленых насаждений</t>
  </si>
  <si>
    <t>По договору со специализированной</t>
  </si>
  <si>
    <t>организацией</t>
  </si>
  <si>
    <t>Всего</t>
  </si>
  <si>
    <t>Итого</t>
  </si>
  <si>
    <t xml:space="preserve">Обращение </t>
  </si>
  <si>
    <t>с ТКО</t>
  </si>
  <si>
    <t xml:space="preserve">Остаток д/ср "Поступление от размещ.обор.связи" </t>
  </si>
  <si>
    <t xml:space="preserve">2. Услуги охранного </t>
  </si>
  <si>
    <t>Тех.обслуж</t>
  </si>
  <si>
    <t>в/наблюден.</t>
  </si>
  <si>
    <t>Текущ.</t>
  </si>
  <si>
    <t>ремонт</t>
  </si>
  <si>
    <t>мелкий ремонт окон, дверей;</t>
  </si>
  <si>
    <t>пружин (3 шт) для автоматической работы шлагбаума КПП № 1</t>
  </si>
  <si>
    <t xml:space="preserve">площадок </t>
  </si>
  <si>
    <t>шлагбаумов,калиток,ворот</t>
  </si>
  <si>
    <t>Расчет стоимости затрат на:</t>
  </si>
  <si>
    <t xml:space="preserve"> - Монтаж системы распознования радиометок, (Въезд на территорию ЖК);</t>
  </si>
  <si>
    <t xml:space="preserve"> - Монтаж откатных ворот с установкой и настройкой комплекта автоматики ( Въезд на территорию ЖК, возле МКД № 72);</t>
  </si>
  <si>
    <t xml:space="preserve"> - Устройство индукционной петли в дорожном полотне (Выезд с территории ЖК, возле МКД № 75)</t>
  </si>
  <si>
    <t>Приобретение ящика для передачи показаний</t>
  </si>
  <si>
    <t>Приобретение мотор-редуктора с узлом разблокировки (1 шт) и торсионных</t>
  </si>
  <si>
    <t>Установка автоматического шлагбаума по ул. Лобачевского., д. № 75</t>
  </si>
  <si>
    <t>Модернизация системы видеонаблюдения жилого комплекса по ул. Лобачевского , 72-75, г. Новосибирска</t>
  </si>
  <si>
    <t xml:space="preserve">                           о деятельности за отчетный период с 01.01.2024г. по 31.12.2024 г.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</si>
  <si>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</si>
  <si>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</si>
  <si>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</si>
  <si>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</si>
  <si>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</si>
  <si>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</si>
  <si>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</t>
  </si>
  <si>
    <t>Приобр. пускат. магнитн. (1 шт.) для замены в шкафу АВР</t>
  </si>
  <si>
    <r>
      <t xml:space="preserve">Приобр. </t>
    </r>
    <r>
      <rPr>
        <b/>
        <u/>
        <sz val="11"/>
        <color theme="1"/>
        <rFont val="Times New Roman"/>
        <family val="1"/>
        <charset val="204"/>
      </rPr>
      <t>втор.</t>
    </r>
    <r>
      <rPr>
        <u/>
        <sz val="11"/>
        <color theme="1"/>
        <rFont val="Times New Roman"/>
        <family val="1"/>
        <charset val="204"/>
      </rPr>
      <t xml:space="preserve"> п</t>
    </r>
    <r>
      <rPr>
        <sz val="11"/>
        <color theme="1"/>
        <rFont val="Times New Roman"/>
        <family val="1"/>
        <charset val="204"/>
      </rPr>
      <t>ускат. Магнит.о (1 шт.) для замены в шкафу АВР</t>
    </r>
  </si>
  <si>
    <t>Монтаж системы распозн. радиом.; монтаж откат. ворот; индукцион. петля в дорож. полотне</t>
  </si>
  <si>
    <t>Монтаж калитки напротив МКД № 73 по ул. Лобачевского с магнитным замком</t>
  </si>
  <si>
    <t xml:space="preserve">Установка IP - оборуд. удален. открыв. шлагба. для машин спецслужб </t>
  </si>
  <si>
    <t>Приобретение ноутбука (1 шт.) вместо компьютера (сломался) на КПП № 1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</si>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</sst>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36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36" xfId="0" applyFont="1" applyBorder="1"/>
    <xf numFmtId="2" fontId="6" fillId="0" borderId="41" xfId="0" applyNumberFormat="1" applyFont="1" applyBorder="1" applyAlignment="1">
      <alignment horizontal="center"/>
    </xf>
    <xf numFmtId="0" fontId="6" fillId="0" borderId="37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2" fontId="5" fillId="0" borderId="41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3" xfId="0" applyFont="1" applyBorder="1"/>
    <xf numFmtId="0" fontId="3" fillId="0" borderId="14" xfId="0" applyFont="1" applyBorder="1"/>
    <xf numFmtId="2" fontId="4" fillId="0" borderId="34" xfId="0" applyNumberFormat="1" applyFont="1" applyBorder="1"/>
    <xf numFmtId="0" fontId="3" fillId="0" borderId="34" xfId="0" applyFont="1" applyBorder="1"/>
    <xf numFmtId="0" fontId="3" fillId="0" borderId="35" xfId="0" applyFont="1" applyBorder="1"/>
    <xf numFmtId="2" fontId="3" fillId="0" borderId="34" xfId="0" applyNumberFormat="1" applyFont="1" applyBorder="1"/>
    <xf numFmtId="2" fontId="3" fillId="0" borderId="35" xfId="0" applyNumberFormat="1" applyFont="1" applyBorder="1"/>
    <xf numFmtId="0" fontId="7" fillId="0" borderId="14" xfId="0" applyFont="1" applyBorder="1"/>
    <xf numFmtId="0" fontId="3" fillId="0" borderId="38" xfId="0" applyFont="1" applyBorder="1"/>
    <xf numFmtId="0" fontId="3" fillId="0" borderId="39" xfId="0" applyFont="1" applyBorder="1"/>
    <xf numFmtId="2" fontId="3" fillId="0" borderId="39" xfId="0" applyNumberFormat="1" applyFont="1" applyBorder="1"/>
    <xf numFmtId="2" fontId="3" fillId="0" borderId="40" xfId="0" applyNumberFormat="1" applyFont="1" applyBorder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4" fillId="0" borderId="34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5" fillId="0" borderId="29" xfId="0" applyFont="1" applyBorder="1"/>
    <xf numFmtId="0" fontId="6" fillId="0" borderId="0" xfId="0" applyFont="1" applyBorder="1"/>
    <xf numFmtId="0" fontId="5" fillId="0" borderId="34" xfId="0" applyFont="1" applyBorder="1"/>
    <xf numFmtId="0" fontId="5" fillId="0" borderId="16" xfId="0" applyFont="1" applyBorder="1"/>
    <xf numFmtId="2" fontId="4" fillId="0" borderId="50" xfId="0" applyNumberFormat="1" applyFont="1" applyBorder="1"/>
    <xf numFmtId="2" fontId="3" fillId="0" borderId="14" xfId="0" applyNumberFormat="1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2" fontId="4" fillId="0" borderId="51" xfId="0" applyNumberFormat="1" applyFont="1" applyBorder="1"/>
    <xf numFmtId="2" fontId="3" fillId="0" borderId="49" xfId="0" applyNumberFormat="1" applyFont="1" applyBorder="1"/>
    <xf numFmtId="0" fontId="3" fillId="0" borderId="49" xfId="0" applyFont="1" applyBorder="1"/>
    <xf numFmtId="0" fontId="3" fillId="0" borderId="30" xfId="0" applyFont="1" applyBorder="1"/>
    <xf numFmtId="2" fontId="3" fillId="0" borderId="33" xfId="0" applyNumberFormat="1" applyFont="1" applyBorder="1"/>
    <xf numFmtId="164" fontId="6" fillId="2" borderId="15" xfId="0" applyNumberFormat="1" applyFont="1" applyFill="1" applyBorder="1" applyAlignment="1">
      <alignment horizontal="center"/>
    </xf>
    <xf numFmtId="2" fontId="6" fillId="2" borderId="19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6" fillId="2" borderId="3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164" fontId="6" fillId="2" borderId="5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6" fillId="2" borderId="48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3" fillId="0" borderId="53" xfId="0" applyFont="1" applyBorder="1"/>
    <xf numFmtId="164" fontId="6" fillId="2" borderId="3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2" fontId="6" fillId="2" borderId="41" xfId="0" applyNumberFormat="1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2" fontId="5" fillId="2" borderId="41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8" fillId="0" borderId="0" xfId="0" applyFont="1" applyBorder="1"/>
    <xf numFmtId="2" fontId="10" fillId="0" borderId="34" xfId="0" applyNumberFormat="1" applyFont="1" applyBorder="1"/>
    <xf numFmtId="0" fontId="8" fillId="0" borderId="55" xfId="0" applyFont="1" applyBorder="1"/>
    <xf numFmtId="2" fontId="3" fillId="0" borderId="57" xfId="0" applyNumberFormat="1" applyFont="1" applyBorder="1"/>
    <xf numFmtId="0" fontId="6" fillId="0" borderId="55" xfId="0" applyFont="1" applyBorder="1"/>
    <xf numFmtId="0" fontId="5" fillId="0" borderId="13" xfId="0" applyFont="1" applyBorder="1" applyAlignment="1">
      <alignment horizontal="center"/>
    </xf>
    <xf numFmtId="0" fontId="8" fillId="0" borderId="13" xfId="0" applyFont="1" applyBorder="1"/>
    <xf numFmtId="0" fontId="6" fillId="0" borderId="4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11" fillId="0" borderId="0" xfId="0" applyFont="1"/>
    <xf numFmtId="0" fontId="13" fillId="0" borderId="34" xfId="0" applyFont="1" applyBorder="1"/>
    <xf numFmtId="0" fontId="5" fillId="0" borderId="0" xfId="0" applyFont="1" applyAlignment="1">
      <alignment horizontal="left"/>
    </xf>
    <xf numFmtId="2" fontId="11" fillId="0" borderId="56" xfId="0" applyNumberFormat="1" applyFont="1" applyBorder="1" applyAlignment="1">
      <alignment horizontal="center"/>
    </xf>
    <xf numFmtId="0" fontId="8" fillId="0" borderId="34" xfId="0" applyFont="1" applyBorder="1"/>
    <xf numFmtId="0" fontId="8" fillId="2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2" borderId="7" xfId="0" applyFont="1" applyFill="1" applyBorder="1"/>
    <xf numFmtId="0" fontId="5" fillId="2" borderId="8" xfId="0" applyFont="1" applyFill="1" applyBorder="1"/>
    <xf numFmtId="0" fontId="8" fillId="0" borderId="5" xfId="0" applyFont="1" applyBorder="1"/>
    <xf numFmtId="0" fontId="5" fillId="0" borderId="15" xfId="0" applyFont="1" applyBorder="1"/>
    <xf numFmtId="0" fontId="5" fillId="0" borderId="17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0" borderId="21" xfId="0" applyFont="1" applyBorder="1"/>
    <xf numFmtId="0" fontId="8" fillId="0" borderId="2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2" borderId="25" xfId="0" applyFont="1" applyFill="1" applyBorder="1"/>
    <xf numFmtId="0" fontId="5" fillId="2" borderId="26" xfId="0" applyFont="1" applyFill="1" applyBorder="1"/>
    <xf numFmtId="0" fontId="5" fillId="0" borderId="46" xfId="0" applyFont="1" applyBorder="1"/>
    <xf numFmtId="0" fontId="5" fillId="0" borderId="47" xfId="0" applyFont="1" applyBorder="1" applyAlignment="1">
      <alignment horizontal="center"/>
    </xf>
    <xf numFmtId="0" fontId="5" fillId="2" borderId="46" xfId="0" applyFont="1" applyFill="1" applyBorder="1"/>
    <xf numFmtId="0" fontId="5" fillId="2" borderId="52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2" fontId="8" fillId="0" borderId="0" xfId="0" applyNumberFormat="1" applyFont="1" applyBorder="1"/>
    <xf numFmtId="0" fontId="5" fillId="0" borderId="28" xfId="0" applyFont="1" applyBorder="1" applyAlignment="1">
      <alignment horizontal="center"/>
    </xf>
    <xf numFmtId="0" fontId="5" fillId="2" borderId="5" xfId="0" applyFont="1" applyFill="1" applyBorder="1"/>
    <xf numFmtId="2" fontId="5" fillId="0" borderId="0" xfId="0" applyNumberFormat="1" applyFont="1" applyAlignment="1">
      <alignment horizontal="center"/>
    </xf>
    <xf numFmtId="0" fontId="5" fillId="0" borderId="36" xfId="0" applyFont="1" applyBorder="1" applyAlignment="1">
      <alignment horizontal="center" vertical="center"/>
    </xf>
    <xf numFmtId="2" fontId="11" fillId="0" borderId="0" xfId="0" applyNumberFormat="1" applyFont="1"/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/>
    <xf numFmtId="0" fontId="5" fillId="0" borderId="0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left"/>
    </xf>
    <xf numFmtId="0" fontId="8" fillId="0" borderId="45" xfId="0" applyFont="1" applyBorder="1"/>
    <xf numFmtId="0" fontId="8" fillId="0" borderId="27" xfId="0" applyFont="1" applyBorder="1"/>
    <xf numFmtId="0" fontId="5" fillId="0" borderId="0" xfId="0" applyFont="1" applyBorder="1" applyAlignment="1">
      <alignment horizontal="center"/>
    </xf>
    <xf numFmtId="0" fontId="3" fillId="0" borderId="15" xfId="0" applyFont="1" applyBorder="1"/>
    <xf numFmtId="0" fontId="5" fillId="0" borderId="27" xfId="0" applyFont="1" applyBorder="1" applyAlignment="1">
      <alignment horizontal="center"/>
    </xf>
    <xf numFmtId="0" fontId="6" fillId="2" borderId="27" xfId="0" applyFont="1" applyFill="1" applyBorder="1"/>
    <xf numFmtId="0" fontId="5" fillId="0" borderId="55" xfId="0" applyFont="1" applyBorder="1"/>
    <xf numFmtId="0" fontId="8" fillId="0" borderId="10" xfId="0" applyFont="1" applyBorder="1"/>
    <xf numFmtId="0" fontId="8" fillId="0" borderId="44" xfId="0" applyFont="1" applyBorder="1"/>
    <xf numFmtId="0" fontId="6" fillId="2" borderId="56" xfId="0" applyFont="1" applyFill="1" applyBorder="1"/>
    <xf numFmtId="0" fontId="6" fillId="2" borderId="23" xfId="0" applyFont="1" applyFill="1" applyBorder="1"/>
    <xf numFmtId="0" fontId="5" fillId="0" borderId="45" xfId="0" applyFont="1" applyBorder="1"/>
    <xf numFmtId="0" fontId="6" fillId="2" borderId="28" xfId="0" applyFont="1" applyFill="1" applyBorder="1"/>
    <xf numFmtId="0" fontId="6" fillId="2" borderId="48" xfId="0" applyFont="1" applyFill="1" applyBorder="1"/>
    <xf numFmtId="0" fontId="6" fillId="2" borderId="42" xfId="0" applyFont="1" applyFill="1" applyBorder="1"/>
    <xf numFmtId="0" fontId="5" fillId="0" borderId="3" xfId="0" applyFont="1" applyBorder="1" applyAlignment="1">
      <alignment horizontal="center"/>
    </xf>
    <xf numFmtId="0" fontId="6" fillId="2" borderId="4" xfId="0" applyFont="1" applyFill="1" applyBorder="1"/>
    <xf numFmtId="0" fontId="6" fillId="2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6" fillId="0" borderId="23" xfId="0" applyFont="1" applyBorder="1"/>
    <xf numFmtId="0" fontId="12" fillId="0" borderId="10" xfId="0" applyFont="1" applyBorder="1"/>
    <xf numFmtId="0" fontId="3" fillId="0" borderId="54" xfId="0" applyFont="1" applyBorder="1"/>
    <xf numFmtId="0" fontId="8" fillId="0" borderId="58" xfId="0" applyFont="1" applyBorder="1"/>
    <xf numFmtId="0" fontId="14" fillId="0" borderId="34" xfId="0" applyFont="1" applyBorder="1" applyAlignment="1">
      <alignment wrapText="1"/>
    </xf>
    <xf numFmtId="0" fontId="12" fillId="0" borderId="27" xfId="0" applyFont="1" applyBorder="1" applyAlignment="1">
      <alignment horizontal="left"/>
    </xf>
    <xf numFmtId="0" fontId="14" fillId="0" borderId="56" xfId="0" applyFont="1" applyBorder="1" applyAlignment="1"/>
    <xf numFmtId="0" fontId="12" fillId="0" borderId="13" xfId="0" applyFont="1" applyBorder="1" applyAlignment="1">
      <alignment horizontal="left"/>
    </xf>
    <xf numFmtId="0" fontId="5" fillId="0" borderId="11" xfId="0" applyFont="1" applyBorder="1"/>
    <xf numFmtId="0" fontId="6" fillId="2" borderId="12" xfId="0" applyFont="1" applyFill="1" applyBorder="1"/>
    <xf numFmtId="0" fontId="6" fillId="0" borderId="56" xfId="0" applyFont="1" applyBorder="1"/>
    <xf numFmtId="0" fontId="6" fillId="0" borderId="5" xfId="0" applyFont="1" applyBorder="1"/>
    <xf numFmtId="0" fontId="11" fillId="0" borderId="23" xfId="0" applyFont="1" applyBorder="1"/>
    <xf numFmtId="0" fontId="14" fillId="0" borderId="49" xfId="0" applyFont="1" applyBorder="1" applyAlignment="1">
      <alignment wrapText="1"/>
    </xf>
    <xf numFmtId="0" fontId="11" fillId="0" borderId="56" xfId="0" applyFont="1" applyBorder="1" applyAlignment="1">
      <alignment horizontal="right"/>
    </xf>
    <xf numFmtId="2" fontId="11" fillId="0" borderId="56" xfId="0" applyNumberFormat="1" applyFont="1" applyBorder="1" applyAlignment="1">
      <alignment horizontal="right"/>
    </xf>
    <xf numFmtId="0" fontId="8" fillId="0" borderId="53" xfId="0" applyFont="1" applyBorder="1"/>
    <xf numFmtId="0" fontId="12" fillId="0" borderId="44" xfId="0" applyFont="1" applyBorder="1" applyAlignment="1">
      <alignment horizontal="left" wrapText="1"/>
    </xf>
    <xf numFmtId="0" fontId="12" fillId="0" borderId="45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71"/>
  <sheetViews>
    <sheetView tabSelected="1" workbookViewId="0">
      <selection activeCell="L24" sqref="L24"/>
    </sheetView>
  </sheetViews>
  <sheetFormatPr defaultColWidth="11.5703125" defaultRowHeight="15" x14ac:dyDescent="0.25"/>
  <cols>
    <col min="1" max="1" width="23.140625" style="108" customWidth="1"/>
    <col min="2" max="2" width="44.85546875" style="108" customWidth="1"/>
    <col min="3" max="3" width="11.85546875" style="108" bestFit="1" customWidth="1"/>
    <col min="4" max="4" width="11.28515625" style="108" customWidth="1"/>
    <col min="5" max="5" width="12.85546875" style="151" customWidth="1"/>
    <col min="6" max="6" width="12.140625" style="151" customWidth="1"/>
    <col min="7" max="7" width="12.7109375" style="151" customWidth="1"/>
    <col min="8" max="8" width="11.42578125" style="151" customWidth="1"/>
    <col min="9" max="9" width="12.7109375" style="108" customWidth="1"/>
    <col min="10" max="10" width="4.42578125" style="108" customWidth="1"/>
    <col min="11" max="11" width="45.28515625" style="108" customWidth="1"/>
    <col min="12" max="12" width="14.85546875" style="108" customWidth="1"/>
    <col min="13" max="13" width="11.85546875" style="108" customWidth="1"/>
    <col min="14" max="14" width="10.140625" style="108" customWidth="1"/>
    <col min="15" max="15" width="12.140625" style="108" customWidth="1"/>
    <col min="16" max="16" width="12.28515625" style="108" customWidth="1"/>
    <col min="17" max="18" width="11.140625" style="108" customWidth="1"/>
    <col min="19" max="20" width="12.42578125" style="108" customWidth="1"/>
    <col min="21" max="21" width="13.42578125" style="108" customWidth="1"/>
    <col min="22" max="259" width="11.5703125" style="108"/>
    <col min="260" max="260" width="23.140625" style="108" customWidth="1"/>
    <col min="261" max="261" width="42.85546875" style="108" customWidth="1"/>
    <col min="262" max="262" width="11.5703125" style="108"/>
    <col min="263" max="263" width="11.28515625" style="108" customWidth="1"/>
    <col min="264" max="264" width="12.85546875" style="108" customWidth="1"/>
    <col min="265" max="265" width="12.140625" style="108" customWidth="1"/>
    <col min="266" max="266" width="11.7109375" style="108" customWidth="1"/>
    <col min="267" max="267" width="11.42578125" style="108" customWidth="1"/>
    <col min="268" max="268" width="12.7109375" style="108" customWidth="1"/>
    <col min="269" max="269" width="4.140625" style="108" customWidth="1"/>
    <col min="270" max="270" width="45.28515625" style="108" customWidth="1"/>
    <col min="271" max="271" width="14.85546875" style="108" customWidth="1"/>
    <col min="272" max="272" width="12.28515625" style="108" customWidth="1"/>
    <col min="273" max="274" width="11.140625" style="108" customWidth="1"/>
    <col min="275" max="275" width="12.42578125" style="108" customWidth="1"/>
    <col min="276" max="276" width="11.42578125" style="108" customWidth="1"/>
    <col min="277" max="277" width="13.5703125" style="108" customWidth="1"/>
    <col min="278" max="515" width="11.5703125" style="108"/>
    <col min="516" max="516" width="23.140625" style="108" customWidth="1"/>
    <col min="517" max="517" width="42.85546875" style="108" customWidth="1"/>
    <col min="518" max="518" width="11.5703125" style="108"/>
    <col min="519" max="519" width="11.28515625" style="108" customWidth="1"/>
    <col min="520" max="520" width="12.85546875" style="108" customWidth="1"/>
    <col min="521" max="521" width="12.140625" style="108" customWidth="1"/>
    <col min="522" max="522" width="11.7109375" style="108" customWidth="1"/>
    <col min="523" max="523" width="11.42578125" style="108" customWidth="1"/>
    <col min="524" max="524" width="12.7109375" style="108" customWidth="1"/>
    <col min="525" max="525" width="4.140625" style="108" customWidth="1"/>
    <col min="526" max="526" width="45.28515625" style="108" customWidth="1"/>
    <col min="527" max="527" width="14.85546875" style="108" customWidth="1"/>
    <col min="528" max="528" width="12.28515625" style="108" customWidth="1"/>
    <col min="529" max="530" width="11.140625" style="108" customWidth="1"/>
    <col min="531" max="531" width="12.42578125" style="108" customWidth="1"/>
    <col min="532" max="532" width="11.42578125" style="108" customWidth="1"/>
    <col min="533" max="533" width="13.5703125" style="108" customWidth="1"/>
    <col min="534" max="771" width="11.5703125" style="108"/>
    <col min="772" max="772" width="23.140625" style="108" customWidth="1"/>
    <col min="773" max="773" width="42.85546875" style="108" customWidth="1"/>
    <col min="774" max="774" width="11.5703125" style="108"/>
    <col min="775" max="775" width="11.28515625" style="108" customWidth="1"/>
    <col min="776" max="776" width="12.85546875" style="108" customWidth="1"/>
    <col min="777" max="777" width="12.140625" style="108" customWidth="1"/>
    <col min="778" max="778" width="11.7109375" style="108" customWidth="1"/>
    <col min="779" max="779" width="11.42578125" style="108" customWidth="1"/>
    <col min="780" max="780" width="12.7109375" style="108" customWidth="1"/>
    <col min="781" max="781" width="4.140625" style="108" customWidth="1"/>
    <col min="782" max="782" width="45.28515625" style="108" customWidth="1"/>
    <col min="783" max="783" width="14.85546875" style="108" customWidth="1"/>
    <col min="784" max="784" width="12.28515625" style="108" customWidth="1"/>
    <col min="785" max="786" width="11.140625" style="108" customWidth="1"/>
    <col min="787" max="787" width="12.42578125" style="108" customWidth="1"/>
    <col min="788" max="788" width="11.42578125" style="108" customWidth="1"/>
    <col min="789" max="789" width="13.5703125" style="108" customWidth="1"/>
    <col min="790" max="1027" width="11.5703125" style="108"/>
    <col min="1028" max="1028" width="23.140625" style="108" customWidth="1"/>
    <col min="1029" max="1029" width="42.85546875" style="108" customWidth="1"/>
    <col min="1030" max="1030" width="11.5703125" style="108"/>
    <col min="1031" max="1031" width="11.28515625" style="108" customWidth="1"/>
    <col min="1032" max="1032" width="12.85546875" style="108" customWidth="1"/>
    <col min="1033" max="1033" width="12.140625" style="108" customWidth="1"/>
    <col min="1034" max="1034" width="11.7109375" style="108" customWidth="1"/>
    <col min="1035" max="1035" width="11.42578125" style="108" customWidth="1"/>
    <col min="1036" max="1036" width="12.7109375" style="108" customWidth="1"/>
    <col min="1037" max="1037" width="4.140625" style="108" customWidth="1"/>
    <col min="1038" max="1038" width="45.28515625" style="108" customWidth="1"/>
    <col min="1039" max="1039" width="14.85546875" style="108" customWidth="1"/>
    <col min="1040" max="1040" width="12.28515625" style="108" customWidth="1"/>
    <col min="1041" max="1042" width="11.140625" style="108" customWidth="1"/>
    <col min="1043" max="1043" width="12.42578125" style="108" customWidth="1"/>
    <col min="1044" max="1044" width="11.42578125" style="108" customWidth="1"/>
    <col min="1045" max="1045" width="13.5703125" style="108" customWidth="1"/>
    <col min="1046" max="1283" width="11.5703125" style="108"/>
    <col min="1284" max="1284" width="23.140625" style="108" customWidth="1"/>
    <col min="1285" max="1285" width="42.85546875" style="108" customWidth="1"/>
    <col min="1286" max="1286" width="11.5703125" style="108"/>
    <col min="1287" max="1287" width="11.28515625" style="108" customWidth="1"/>
    <col min="1288" max="1288" width="12.85546875" style="108" customWidth="1"/>
    <col min="1289" max="1289" width="12.140625" style="108" customWidth="1"/>
    <col min="1290" max="1290" width="11.7109375" style="108" customWidth="1"/>
    <col min="1291" max="1291" width="11.42578125" style="108" customWidth="1"/>
    <col min="1292" max="1292" width="12.7109375" style="108" customWidth="1"/>
    <col min="1293" max="1293" width="4.140625" style="108" customWidth="1"/>
    <col min="1294" max="1294" width="45.28515625" style="108" customWidth="1"/>
    <col min="1295" max="1295" width="14.85546875" style="108" customWidth="1"/>
    <col min="1296" max="1296" width="12.28515625" style="108" customWidth="1"/>
    <col min="1297" max="1298" width="11.140625" style="108" customWidth="1"/>
    <col min="1299" max="1299" width="12.42578125" style="108" customWidth="1"/>
    <col min="1300" max="1300" width="11.42578125" style="108" customWidth="1"/>
    <col min="1301" max="1301" width="13.5703125" style="108" customWidth="1"/>
    <col min="1302" max="1539" width="11.5703125" style="108"/>
    <col min="1540" max="1540" width="23.140625" style="108" customWidth="1"/>
    <col min="1541" max="1541" width="42.85546875" style="108" customWidth="1"/>
    <col min="1542" max="1542" width="11.5703125" style="108"/>
    <col min="1543" max="1543" width="11.28515625" style="108" customWidth="1"/>
    <col min="1544" max="1544" width="12.85546875" style="108" customWidth="1"/>
    <col min="1545" max="1545" width="12.140625" style="108" customWidth="1"/>
    <col min="1546" max="1546" width="11.7109375" style="108" customWidth="1"/>
    <col min="1547" max="1547" width="11.42578125" style="108" customWidth="1"/>
    <col min="1548" max="1548" width="12.7109375" style="108" customWidth="1"/>
    <col min="1549" max="1549" width="4.140625" style="108" customWidth="1"/>
    <col min="1550" max="1550" width="45.28515625" style="108" customWidth="1"/>
    <col min="1551" max="1551" width="14.85546875" style="108" customWidth="1"/>
    <col min="1552" max="1552" width="12.28515625" style="108" customWidth="1"/>
    <col min="1553" max="1554" width="11.140625" style="108" customWidth="1"/>
    <col min="1555" max="1555" width="12.42578125" style="108" customWidth="1"/>
    <col min="1556" max="1556" width="11.42578125" style="108" customWidth="1"/>
    <col min="1557" max="1557" width="13.5703125" style="108" customWidth="1"/>
    <col min="1558" max="1795" width="11.5703125" style="108"/>
    <col min="1796" max="1796" width="23.140625" style="108" customWidth="1"/>
    <col min="1797" max="1797" width="42.85546875" style="108" customWidth="1"/>
    <col min="1798" max="1798" width="11.5703125" style="108"/>
    <col min="1799" max="1799" width="11.28515625" style="108" customWidth="1"/>
    <col min="1800" max="1800" width="12.85546875" style="108" customWidth="1"/>
    <col min="1801" max="1801" width="12.140625" style="108" customWidth="1"/>
    <col min="1802" max="1802" width="11.7109375" style="108" customWidth="1"/>
    <col min="1803" max="1803" width="11.42578125" style="108" customWidth="1"/>
    <col min="1804" max="1804" width="12.7109375" style="108" customWidth="1"/>
    <col min="1805" max="1805" width="4.140625" style="108" customWidth="1"/>
    <col min="1806" max="1806" width="45.28515625" style="108" customWidth="1"/>
    <col min="1807" max="1807" width="14.85546875" style="108" customWidth="1"/>
    <col min="1808" max="1808" width="12.28515625" style="108" customWidth="1"/>
    <col min="1809" max="1810" width="11.140625" style="108" customWidth="1"/>
    <col min="1811" max="1811" width="12.42578125" style="108" customWidth="1"/>
    <col min="1812" max="1812" width="11.42578125" style="108" customWidth="1"/>
    <col min="1813" max="1813" width="13.5703125" style="108" customWidth="1"/>
    <col min="1814" max="2051" width="11.5703125" style="108"/>
    <col min="2052" max="2052" width="23.140625" style="108" customWidth="1"/>
    <col min="2053" max="2053" width="42.85546875" style="108" customWidth="1"/>
    <col min="2054" max="2054" width="11.5703125" style="108"/>
    <col min="2055" max="2055" width="11.28515625" style="108" customWidth="1"/>
    <col min="2056" max="2056" width="12.85546875" style="108" customWidth="1"/>
    <col min="2057" max="2057" width="12.140625" style="108" customWidth="1"/>
    <col min="2058" max="2058" width="11.7109375" style="108" customWidth="1"/>
    <col min="2059" max="2059" width="11.42578125" style="108" customWidth="1"/>
    <col min="2060" max="2060" width="12.7109375" style="108" customWidth="1"/>
    <col min="2061" max="2061" width="4.140625" style="108" customWidth="1"/>
    <col min="2062" max="2062" width="45.28515625" style="108" customWidth="1"/>
    <col min="2063" max="2063" width="14.85546875" style="108" customWidth="1"/>
    <col min="2064" max="2064" width="12.28515625" style="108" customWidth="1"/>
    <col min="2065" max="2066" width="11.140625" style="108" customWidth="1"/>
    <col min="2067" max="2067" width="12.42578125" style="108" customWidth="1"/>
    <col min="2068" max="2068" width="11.42578125" style="108" customWidth="1"/>
    <col min="2069" max="2069" width="13.5703125" style="108" customWidth="1"/>
    <col min="2070" max="2307" width="11.5703125" style="108"/>
    <col min="2308" max="2308" width="23.140625" style="108" customWidth="1"/>
    <col min="2309" max="2309" width="42.85546875" style="108" customWidth="1"/>
    <col min="2310" max="2310" width="11.5703125" style="108"/>
    <col min="2311" max="2311" width="11.28515625" style="108" customWidth="1"/>
    <col min="2312" max="2312" width="12.85546875" style="108" customWidth="1"/>
    <col min="2313" max="2313" width="12.140625" style="108" customWidth="1"/>
    <col min="2314" max="2314" width="11.7109375" style="108" customWidth="1"/>
    <col min="2315" max="2315" width="11.42578125" style="108" customWidth="1"/>
    <col min="2316" max="2316" width="12.7109375" style="108" customWidth="1"/>
    <col min="2317" max="2317" width="4.140625" style="108" customWidth="1"/>
    <col min="2318" max="2318" width="45.28515625" style="108" customWidth="1"/>
    <col min="2319" max="2319" width="14.85546875" style="108" customWidth="1"/>
    <col min="2320" max="2320" width="12.28515625" style="108" customWidth="1"/>
    <col min="2321" max="2322" width="11.140625" style="108" customWidth="1"/>
    <col min="2323" max="2323" width="12.42578125" style="108" customWidth="1"/>
    <col min="2324" max="2324" width="11.42578125" style="108" customWidth="1"/>
    <col min="2325" max="2325" width="13.5703125" style="108" customWidth="1"/>
    <col min="2326" max="2563" width="11.5703125" style="108"/>
    <col min="2564" max="2564" width="23.140625" style="108" customWidth="1"/>
    <col min="2565" max="2565" width="42.85546875" style="108" customWidth="1"/>
    <col min="2566" max="2566" width="11.5703125" style="108"/>
    <col min="2567" max="2567" width="11.28515625" style="108" customWidth="1"/>
    <col min="2568" max="2568" width="12.85546875" style="108" customWidth="1"/>
    <col min="2569" max="2569" width="12.140625" style="108" customWidth="1"/>
    <col min="2570" max="2570" width="11.7109375" style="108" customWidth="1"/>
    <col min="2571" max="2571" width="11.42578125" style="108" customWidth="1"/>
    <col min="2572" max="2572" width="12.7109375" style="108" customWidth="1"/>
    <col min="2573" max="2573" width="4.140625" style="108" customWidth="1"/>
    <col min="2574" max="2574" width="45.28515625" style="108" customWidth="1"/>
    <col min="2575" max="2575" width="14.85546875" style="108" customWidth="1"/>
    <col min="2576" max="2576" width="12.28515625" style="108" customWidth="1"/>
    <col min="2577" max="2578" width="11.140625" style="108" customWidth="1"/>
    <col min="2579" max="2579" width="12.42578125" style="108" customWidth="1"/>
    <col min="2580" max="2580" width="11.42578125" style="108" customWidth="1"/>
    <col min="2581" max="2581" width="13.5703125" style="108" customWidth="1"/>
    <col min="2582" max="2819" width="11.5703125" style="108"/>
    <col min="2820" max="2820" width="23.140625" style="108" customWidth="1"/>
    <col min="2821" max="2821" width="42.85546875" style="108" customWidth="1"/>
    <col min="2822" max="2822" width="11.5703125" style="108"/>
    <col min="2823" max="2823" width="11.28515625" style="108" customWidth="1"/>
    <col min="2824" max="2824" width="12.85546875" style="108" customWidth="1"/>
    <col min="2825" max="2825" width="12.140625" style="108" customWidth="1"/>
    <col min="2826" max="2826" width="11.7109375" style="108" customWidth="1"/>
    <col min="2827" max="2827" width="11.42578125" style="108" customWidth="1"/>
    <col min="2828" max="2828" width="12.7109375" style="108" customWidth="1"/>
    <col min="2829" max="2829" width="4.140625" style="108" customWidth="1"/>
    <col min="2830" max="2830" width="45.28515625" style="108" customWidth="1"/>
    <col min="2831" max="2831" width="14.85546875" style="108" customWidth="1"/>
    <col min="2832" max="2832" width="12.28515625" style="108" customWidth="1"/>
    <col min="2833" max="2834" width="11.140625" style="108" customWidth="1"/>
    <col min="2835" max="2835" width="12.42578125" style="108" customWidth="1"/>
    <col min="2836" max="2836" width="11.42578125" style="108" customWidth="1"/>
    <col min="2837" max="2837" width="13.5703125" style="108" customWidth="1"/>
    <col min="2838" max="3075" width="11.5703125" style="108"/>
    <col min="3076" max="3076" width="23.140625" style="108" customWidth="1"/>
    <col min="3077" max="3077" width="42.85546875" style="108" customWidth="1"/>
    <col min="3078" max="3078" width="11.5703125" style="108"/>
    <col min="3079" max="3079" width="11.28515625" style="108" customWidth="1"/>
    <col min="3080" max="3080" width="12.85546875" style="108" customWidth="1"/>
    <col min="3081" max="3081" width="12.140625" style="108" customWidth="1"/>
    <col min="3082" max="3082" width="11.7109375" style="108" customWidth="1"/>
    <col min="3083" max="3083" width="11.42578125" style="108" customWidth="1"/>
    <col min="3084" max="3084" width="12.7109375" style="108" customWidth="1"/>
    <col min="3085" max="3085" width="4.140625" style="108" customWidth="1"/>
    <col min="3086" max="3086" width="45.28515625" style="108" customWidth="1"/>
    <col min="3087" max="3087" width="14.85546875" style="108" customWidth="1"/>
    <col min="3088" max="3088" width="12.28515625" style="108" customWidth="1"/>
    <col min="3089" max="3090" width="11.140625" style="108" customWidth="1"/>
    <col min="3091" max="3091" width="12.42578125" style="108" customWidth="1"/>
    <col min="3092" max="3092" width="11.42578125" style="108" customWidth="1"/>
    <col min="3093" max="3093" width="13.5703125" style="108" customWidth="1"/>
    <col min="3094" max="3331" width="11.5703125" style="108"/>
    <col min="3332" max="3332" width="23.140625" style="108" customWidth="1"/>
    <col min="3333" max="3333" width="42.85546875" style="108" customWidth="1"/>
    <col min="3334" max="3334" width="11.5703125" style="108"/>
    <col min="3335" max="3335" width="11.28515625" style="108" customWidth="1"/>
    <col min="3336" max="3336" width="12.85546875" style="108" customWidth="1"/>
    <col min="3337" max="3337" width="12.140625" style="108" customWidth="1"/>
    <col min="3338" max="3338" width="11.7109375" style="108" customWidth="1"/>
    <col min="3339" max="3339" width="11.42578125" style="108" customWidth="1"/>
    <col min="3340" max="3340" width="12.7109375" style="108" customWidth="1"/>
    <col min="3341" max="3341" width="4.140625" style="108" customWidth="1"/>
    <col min="3342" max="3342" width="45.28515625" style="108" customWidth="1"/>
    <col min="3343" max="3343" width="14.85546875" style="108" customWidth="1"/>
    <col min="3344" max="3344" width="12.28515625" style="108" customWidth="1"/>
    <col min="3345" max="3346" width="11.140625" style="108" customWidth="1"/>
    <col min="3347" max="3347" width="12.42578125" style="108" customWidth="1"/>
    <col min="3348" max="3348" width="11.42578125" style="108" customWidth="1"/>
    <col min="3349" max="3349" width="13.5703125" style="108" customWidth="1"/>
    <col min="3350" max="3587" width="11.5703125" style="108"/>
    <col min="3588" max="3588" width="23.140625" style="108" customWidth="1"/>
    <col min="3589" max="3589" width="42.85546875" style="108" customWidth="1"/>
    <col min="3590" max="3590" width="11.5703125" style="108"/>
    <col min="3591" max="3591" width="11.28515625" style="108" customWidth="1"/>
    <col min="3592" max="3592" width="12.85546875" style="108" customWidth="1"/>
    <col min="3593" max="3593" width="12.140625" style="108" customWidth="1"/>
    <col min="3594" max="3594" width="11.7109375" style="108" customWidth="1"/>
    <col min="3595" max="3595" width="11.42578125" style="108" customWidth="1"/>
    <col min="3596" max="3596" width="12.7109375" style="108" customWidth="1"/>
    <col min="3597" max="3597" width="4.140625" style="108" customWidth="1"/>
    <col min="3598" max="3598" width="45.28515625" style="108" customWidth="1"/>
    <col min="3599" max="3599" width="14.85546875" style="108" customWidth="1"/>
    <col min="3600" max="3600" width="12.28515625" style="108" customWidth="1"/>
    <col min="3601" max="3602" width="11.140625" style="108" customWidth="1"/>
    <col min="3603" max="3603" width="12.42578125" style="108" customWidth="1"/>
    <col min="3604" max="3604" width="11.42578125" style="108" customWidth="1"/>
    <col min="3605" max="3605" width="13.5703125" style="108" customWidth="1"/>
    <col min="3606" max="3843" width="11.5703125" style="108"/>
    <col min="3844" max="3844" width="23.140625" style="108" customWidth="1"/>
    <col min="3845" max="3845" width="42.85546875" style="108" customWidth="1"/>
    <col min="3846" max="3846" width="11.5703125" style="108"/>
    <col min="3847" max="3847" width="11.28515625" style="108" customWidth="1"/>
    <col min="3848" max="3848" width="12.85546875" style="108" customWidth="1"/>
    <col min="3849" max="3849" width="12.140625" style="108" customWidth="1"/>
    <col min="3850" max="3850" width="11.7109375" style="108" customWidth="1"/>
    <col min="3851" max="3851" width="11.42578125" style="108" customWidth="1"/>
    <col min="3852" max="3852" width="12.7109375" style="108" customWidth="1"/>
    <col min="3853" max="3853" width="4.140625" style="108" customWidth="1"/>
    <col min="3854" max="3854" width="45.28515625" style="108" customWidth="1"/>
    <col min="3855" max="3855" width="14.85546875" style="108" customWidth="1"/>
    <col min="3856" max="3856" width="12.28515625" style="108" customWidth="1"/>
    <col min="3857" max="3858" width="11.140625" style="108" customWidth="1"/>
    <col min="3859" max="3859" width="12.42578125" style="108" customWidth="1"/>
    <col min="3860" max="3860" width="11.42578125" style="108" customWidth="1"/>
    <col min="3861" max="3861" width="13.5703125" style="108" customWidth="1"/>
    <col min="3862" max="4099" width="11.5703125" style="108"/>
    <col min="4100" max="4100" width="23.140625" style="108" customWidth="1"/>
    <col min="4101" max="4101" width="42.85546875" style="108" customWidth="1"/>
    <col min="4102" max="4102" width="11.5703125" style="108"/>
    <col min="4103" max="4103" width="11.28515625" style="108" customWidth="1"/>
    <col min="4104" max="4104" width="12.85546875" style="108" customWidth="1"/>
    <col min="4105" max="4105" width="12.140625" style="108" customWidth="1"/>
    <col min="4106" max="4106" width="11.7109375" style="108" customWidth="1"/>
    <col min="4107" max="4107" width="11.42578125" style="108" customWidth="1"/>
    <col min="4108" max="4108" width="12.7109375" style="108" customWidth="1"/>
    <col min="4109" max="4109" width="4.140625" style="108" customWidth="1"/>
    <col min="4110" max="4110" width="45.28515625" style="108" customWidth="1"/>
    <col min="4111" max="4111" width="14.85546875" style="108" customWidth="1"/>
    <col min="4112" max="4112" width="12.28515625" style="108" customWidth="1"/>
    <col min="4113" max="4114" width="11.140625" style="108" customWidth="1"/>
    <col min="4115" max="4115" width="12.42578125" style="108" customWidth="1"/>
    <col min="4116" max="4116" width="11.42578125" style="108" customWidth="1"/>
    <col min="4117" max="4117" width="13.5703125" style="108" customWidth="1"/>
    <col min="4118" max="4355" width="11.5703125" style="108"/>
    <col min="4356" max="4356" width="23.140625" style="108" customWidth="1"/>
    <col min="4357" max="4357" width="42.85546875" style="108" customWidth="1"/>
    <col min="4358" max="4358" width="11.5703125" style="108"/>
    <col min="4359" max="4359" width="11.28515625" style="108" customWidth="1"/>
    <col min="4360" max="4360" width="12.85546875" style="108" customWidth="1"/>
    <col min="4361" max="4361" width="12.140625" style="108" customWidth="1"/>
    <col min="4362" max="4362" width="11.7109375" style="108" customWidth="1"/>
    <col min="4363" max="4363" width="11.42578125" style="108" customWidth="1"/>
    <col min="4364" max="4364" width="12.7109375" style="108" customWidth="1"/>
    <col min="4365" max="4365" width="4.140625" style="108" customWidth="1"/>
    <col min="4366" max="4366" width="45.28515625" style="108" customWidth="1"/>
    <col min="4367" max="4367" width="14.85546875" style="108" customWidth="1"/>
    <col min="4368" max="4368" width="12.28515625" style="108" customWidth="1"/>
    <col min="4369" max="4370" width="11.140625" style="108" customWidth="1"/>
    <col min="4371" max="4371" width="12.42578125" style="108" customWidth="1"/>
    <col min="4372" max="4372" width="11.42578125" style="108" customWidth="1"/>
    <col min="4373" max="4373" width="13.5703125" style="108" customWidth="1"/>
    <col min="4374" max="4611" width="11.5703125" style="108"/>
    <col min="4612" max="4612" width="23.140625" style="108" customWidth="1"/>
    <col min="4613" max="4613" width="42.85546875" style="108" customWidth="1"/>
    <col min="4614" max="4614" width="11.5703125" style="108"/>
    <col min="4615" max="4615" width="11.28515625" style="108" customWidth="1"/>
    <col min="4616" max="4616" width="12.85546875" style="108" customWidth="1"/>
    <col min="4617" max="4617" width="12.140625" style="108" customWidth="1"/>
    <col min="4618" max="4618" width="11.7109375" style="108" customWidth="1"/>
    <col min="4619" max="4619" width="11.42578125" style="108" customWidth="1"/>
    <col min="4620" max="4620" width="12.7109375" style="108" customWidth="1"/>
    <col min="4621" max="4621" width="4.140625" style="108" customWidth="1"/>
    <col min="4622" max="4622" width="45.28515625" style="108" customWidth="1"/>
    <col min="4623" max="4623" width="14.85546875" style="108" customWidth="1"/>
    <col min="4624" max="4624" width="12.28515625" style="108" customWidth="1"/>
    <col min="4625" max="4626" width="11.140625" style="108" customWidth="1"/>
    <col min="4627" max="4627" width="12.42578125" style="108" customWidth="1"/>
    <col min="4628" max="4628" width="11.42578125" style="108" customWidth="1"/>
    <col min="4629" max="4629" width="13.5703125" style="108" customWidth="1"/>
    <col min="4630" max="4867" width="11.5703125" style="108"/>
    <col min="4868" max="4868" width="23.140625" style="108" customWidth="1"/>
    <col min="4869" max="4869" width="42.85546875" style="108" customWidth="1"/>
    <col min="4870" max="4870" width="11.5703125" style="108"/>
    <col min="4871" max="4871" width="11.28515625" style="108" customWidth="1"/>
    <col min="4872" max="4872" width="12.85546875" style="108" customWidth="1"/>
    <col min="4873" max="4873" width="12.140625" style="108" customWidth="1"/>
    <col min="4874" max="4874" width="11.7109375" style="108" customWidth="1"/>
    <col min="4875" max="4875" width="11.42578125" style="108" customWidth="1"/>
    <col min="4876" max="4876" width="12.7109375" style="108" customWidth="1"/>
    <col min="4877" max="4877" width="4.140625" style="108" customWidth="1"/>
    <col min="4878" max="4878" width="45.28515625" style="108" customWidth="1"/>
    <col min="4879" max="4879" width="14.85546875" style="108" customWidth="1"/>
    <col min="4880" max="4880" width="12.28515625" style="108" customWidth="1"/>
    <col min="4881" max="4882" width="11.140625" style="108" customWidth="1"/>
    <col min="4883" max="4883" width="12.42578125" style="108" customWidth="1"/>
    <col min="4884" max="4884" width="11.42578125" style="108" customWidth="1"/>
    <col min="4885" max="4885" width="13.5703125" style="108" customWidth="1"/>
    <col min="4886" max="5123" width="11.5703125" style="108"/>
    <col min="5124" max="5124" width="23.140625" style="108" customWidth="1"/>
    <col min="5125" max="5125" width="42.85546875" style="108" customWidth="1"/>
    <col min="5126" max="5126" width="11.5703125" style="108"/>
    <col min="5127" max="5127" width="11.28515625" style="108" customWidth="1"/>
    <col min="5128" max="5128" width="12.85546875" style="108" customWidth="1"/>
    <col min="5129" max="5129" width="12.140625" style="108" customWidth="1"/>
    <col min="5130" max="5130" width="11.7109375" style="108" customWidth="1"/>
    <col min="5131" max="5131" width="11.42578125" style="108" customWidth="1"/>
    <col min="5132" max="5132" width="12.7109375" style="108" customWidth="1"/>
    <col min="5133" max="5133" width="4.140625" style="108" customWidth="1"/>
    <col min="5134" max="5134" width="45.28515625" style="108" customWidth="1"/>
    <col min="5135" max="5135" width="14.85546875" style="108" customWidth="1"/>
    <col min="5136" max="5136" width="12.28515625" style="108" customWidth="1"/>
    <col min="5137" max="5138" width="11.140625" style="108" customWidth="1"/>
    <col min="5139" max="5139" width="12.42578125" style="108" customWidth="1"/>
    <col min="5140" max="5140" width="11.42578125" style="108" customWidth="1"/>
    <col min="5141" max="5141" width="13.5703125" style="108" customWidth="1"/>
    <col min="5142" max="5379" width="11.5703125" style="108"/>
    <col min="5380" max="5380" width="23.140625" style="108" customWidth="1"/>
    <col min="5381" max="5381" width="42.85546875" style="108" customWidth="1"/>
    <col min="5382" max="5382" width="11.5703125" style="108"/>
    <col min="5383" max="5383" width="11.28515625" style="108" customWidth="1"/>
    <col min="5384" max="5384" width="12.85546875" style="108" customWidth="1"/>
    <col min="5385" max="5385" width="12.140625" style="108" customWidth="1"/>
    <col min="5386" max="5386" width="11.7109375" style="108" customWidth="1"/>
    <col min="5387" max="5387" width="11.42578125" style="108" customWidth="1"/>
    <col min="5388" max="5388" width="12.7109375" style="108" customWidth="1"/>
    <col min="5389" max="5389" width="4.140625" style="108" customWidth="1"/>
    <col min="5390" max="5390" width="45.28515625" style="108" customWidth="1"/>
    <col min="5391" max="5391" width="14.85546875" style="108" customWidth="1"/>
    <col min="5392" max="5392" width="12.28515625" style="108" customWidth="1"/>
    <col min="5393" max="5394" width="11.140625" style="108" customWidth="1"/>
    <col min="5395" max="5395" width="12.42578125" style="108" customWidth="1"/>
    <col min="5396" max="5396" width="11.42578125" style="108" customWidth="1"/>
    <col min="5397" max="5397" width="13.5703125" style="108" customWidth="1"/>
    <col min="5398" max="5635" width="11.5703125" style="108"/>
    <col min="5636" max="5636" width="23.140625" style="108" customWidth="1"/>
    <col min="5637" max="5637" width="42.85546875" style="108" customWidth="1"/>
    <col min="5638" max="5638" width="11.5703125" style="108"/>
    <col min="5639" max="5639" width="11.28515625" style="108" customWidth="1"/>
    <col min="5640" max="5640" width="12.85546875" style="108" customWidth="1"/>
    <col min="5641" max="5641" width="12.140625" style="108" customWidth="1"/>
    <col min="5642" max="5642" width="11.7109375" style="108" customWidth="1"/>
    <col min="5643" max="5643" width="11.42578125" style="108" customWidth="1"/>
    <col min="5644" max="5644" width="12.7109375" style="108" customWidth="1"/>
    <col min="5645" max="5645" width="4.140625" style="108" customWidth="1"/>
    <col min="5646" max="5646" width="45.28515625" style="108" customWidth="1"/>
    <col min="5647" max="5647" width="14.85546875" style="108" customWidth="1"/>
    <col min="5648" max="5648" width="12.28515625" style="108" customWidth="1"/>
    <col min="5649" max="5650" width="11.140625" style="108" customWidth="1"/>
    <col min="5651" max="5651" width="12.42578125" style="108" customWidth="1"/>
    <col min="5652" max="5652" width="11.42578125" style="108" customWidth="1"/>
    <col min="5653" max="5653" width="13.5703125" style="108" customWidth="1"/>
    <col min="5654" max="5891" width="11.5703125" style="108"/>
    <col min="5892" max="5892" width="23.140625" style="108" customWidth="1"/>
    <col min="5893" max="5893" width="42.85546875" style="108" customWidth="1"/>
    <col min="5894" max="5894" width="11.5703125" style="108"/>
    <col min="5895" max="5895" width="11.28515625" style="108" customWidth="1"/>
    <col min="5896" max="5896" width="12.85546875" style="108" customWidth="1"/>
    <col min="5897" max="5897" width="12.140625" style="108" customWidth="1"/>
    <col min="5898" max="5898" width="11.7109375" style="108" customWidth="1"/>
    <col min="5899" max="5899" width="11.42578125" style="108" customWidth="1"/>
    <col min="5900" max="5900" width="12.7109375" style="108" customWidth="1"/>
    <col min="5901" max="5901" width="4.140625" style="108" customWidth="1"/>
    <col min="5902" max="5902" width="45.28515625" style="108" customWidth="1"/>
    <col min="5903" max="5903" width="14.85546875" style="108" customWidth="1"/>
    <col min="5904" max="5904" width="12.28515625" style="108" customWidth="1"/>
    <col min="5905" max="5906" width="11.140625" style="108" customWidth="1"/>
    <col min="5907" max="5907" width="12.42578125" style="108" customWidth="1"/>
    <col min="5908" max="5908" width="11.42578125" style="108" customWidth="1"/>
    <col min="5909" max="5909" width="13.5703125" style="108" customWidth="1"/>
    <col min="5910" max="6147" width="11.5703125" style="108"/>
    <col min="6148" max="6148" width="23.140625" style="108" customWidth="1"/>
    <col min="6149" max="6149" width="42.85546875" style="108" customWidth="1"/>
    <col min="6150" max="6150" width="11.5703125" style="108"/>
    <col min="6151" max="6151" width="11.28515625" style="108" customWidth="1"/>
    <col min="6152" max="6152" width="12.85546875" style="108" customWidth="1"/>
    <col min="6153" max="6153" width="12.140625" style="108" customWidth="1"/>
    <col min="6154" max="6154" width="11.7109375" style="108" customWidth="1"/>
    <col min="6155" max="6155" width="11.42578125" style="108" customWidth="1"/>
    <col min="6156" max="6156" width="12.7109375" style="108" customWidth="1"/>
    <col min="6157" max="6157" width="4.140625" style="108" customWidth="1"/>
    <col min="6158" max="6158" width="45.28515625" style="108" customWidth="1"/>
    <col min="6159" max="6159" width="14.85546875" style="108" customWidth="1"/>
    <col min="6160" max="6160" width="12.28515625" style="108" customWidth="1"/>
    <col min="6161" max="6162" width="11.140625" style="108" customWidth="1"/>
    <col min="6163" max="6163" width="12.42578125" style="108" customWidth="1"/>
    <col min="6164" max="6164" width="11.42578125" style="108" customWidth="1"/>
    <col min="6165" max="6165" width="13.5703125" style="108" customWidth="1"/>
    <col min="6166" max="6403" width="11.5703125" style="108"/>
    <col min="6404" max="6404" width="23.140625" style="108" customWidth="1"/>
    <col min="6405" max="6405" width="42.85546875" style="108" customWidth="1"/>
    <col min="6406" max="6406" width="11.5703125" style="108"/>
    <col min="6407" max="6407" width="11.28515625" style="108" customWidth="1"/>
    <col min="6408" max="6408" width="12.85546875" style="108" customWidth="1"/>
    <col min="6409" max="6409" width="12.140625" style="108" customWidth="1"/>
    <col min="6410" max="6410" width="11.7109375" style="108" customWidth="1"/>
    <col min="6411" max="6411" width="11.42578125" style="108" customWidth="1"/>
    <col min="6412" max="6412" width="12.7109375" style="108" customWidth="1"/>
    <col min="6413" max="6413" width="4.140625" style="108" customWidth="1"/>
    <col min="6414" max="6414" width="45.28515625" style="108" customWidth="1"/>
    <col min="6415" max="6415" width="14.85546875" style="108" customWidth="1"/>
    <col min="6416" max="6416" width="12.28515625" style="108" customWidth="1"/>
    <col min="6417" max="6418" width="11.140625" style="108" customWidth="1"/>
    <col min="6419" max="6419" width="12.42578125" style="108" customWidth="1"/>
    <col min="6420" max="6420" width="11.42578125" style="108" customWidth="1"/>
    <col min="6421" max="6421" width="13.5703125" style="108" customWidth="1"/>
    <col min="6422" max="6659" width="11.5703125" style="108"/>
    <col min="6660" max="6660" width="23.140625" style="108" customWidth="1"/>
    <col min="6661" max="6661" width="42.85546875" style="108" customWidth="1"/>
    <col min="6662" max="6662" width="11.5703125" style="108"/>
    <col min="6663" max="6663" width="11.28515625" style="108" customWidth="1"/>
    <col min="6664" max="6664" width="12.85546875" style="108" customWidth="1"/>
    <col min="6665" max="6665" width="12.140625" style="108" customWidth="1"/>
    <col min="6666" max="6666" width="11.7109375" style="108" customWidth="1"/>
    <col min="6667" max="6667" width="11.42578125" style="108" customWidth="1"/>
    <col min="6668" max="6668" width="12.7109375" style="108" customWidth="1"/>
    <col min="6669" max="6669" width="4.140625" style="108" customWidth="1"/>
    <col min="6670" max="6670" width="45.28515625" style="108" customWidth="1"/>
    <col min="6671" max="6671" width="14.85546875" style="108" customWidth="1"/>
    <col min="6672" max="6672" width="12.28515625" style="108" customWidth="1"/>
    <col min="6673" max="6674" width="11.140625" style="108" customWidth="1"/>
    <col min="6675" max="6675" width="12.42578125" style="108" customWidth="1"/>
    <col min="6676" max="6676" width="11.42578125" style="108" customWidth="1"/>
    <col min="6677" max="6677" width="13.5703125" style="108" customWidth="1"/>
    <col min="6678" max="6915" width="11.5703125" style="108"/>
    <col min="6916" max="6916" width="23.140625" style="108" customWidth="1"/>
    <col min="6917" max="6917" width="42.85546875" style="108" customWidth="1"/>
    <col min="6918" max="6918" width="11.5703125" style="108"/>
    <col min="6919" max="6919" width="11.28515625" style="108" customWidth="1"/>
    <col min="6920" max="6920" width="12.85546875" style="108" customWidth="1"/>
    <col min="6921" max="6921" width="12.140625" style="108" customWidth="1"/>
    <col min="6922" max="6922" width="11.7109375" style="108" customWidth="1"/>
    <col min="6923" max="6923" width="11.42578125" style="108" customWidth="1"/>
    <col min="6924" max="6924" width="12.7109375" style="108" customWidth="1"/>
    <col min="6925" max="6925" width="4.140625" style="108" customWidth="1"/>
    <col min="6926" max="6926" width="45.28515625" style="108" customWidth="1"/>
    <col min="6927" max="6927" width="14.85546875" style="108" customWidth="1"/>
    <col min="6928" max="6928" width="12.28515625" style="108" customWidth="1"/>
    <col min="6929" max="6930" width="11.140625" style="108" customWidth="1"/>
    <col min="6931" max="6931" width="12.42578125" style="108" customWidth="1"/>
    <col min="6932" max="6932" width="11.42578125" style="108" customWidth="1"/>
    <col min="6933" max="6933" width="13.5703125" style="108" customWidth="1"/>
    <col min="6934" max="7171" width="11.5703125" style="108"/>
    <col min="7172" max="7172" width="23.140625" style="108" customWidth="1"/>
    <col min="7173" max="7173" width="42.85546875" style="108" customWidth="1"/>
    <col min="7174" max="7174" width="11.5703125" style="108"/>
    <col min="7175" max="7175" width="11.28515625" style="108" customWidth="1"/>
    <col min="7176" max="7176" width="12.85546875" style="108" customWidth="1"/>
    <col min="7177" max="7177" width="12.140625" style="108" customWidth="1"/>
    <col min="7178" max="7178" width="11.7109375" style="108" customWidth="1"/>
    <col min="7179" max="7179" width="11.42578125" style="108" customWidth="1"/>
    <col min="7180" max="7180" width="12.7109375" style="108" customWidth="1"/>
    <col min="7181" max="7181" width="4.140625" style="108" customWidth="1"/>
    <col min="7182" max="7182" width="45.28515625" style="108" customWidth="1"/>
    <col min="7183" max="7183" width="14.85546875" style="108" customWidth="1"/>
    <col min="7184" max="7184" width="12.28515625" style="108" customWidth="1"/>
    <col min="7185" max="7186" width="11.140625" style="108" customWidth="1"/>
    <col min="7187" max="7187" width="12.42578125" style="108" customWidth="1"/>
    <col min="7188" max="7188" width="11.42578125" style="108" customWidth="1"/>
    <col min="7189" max="7189" width="13.5703125" style="108" customWidth="1"/>
    <col min="7190" max="7427" width="11.5703125" style="108"/>
    <col min="7428" max="7428" width="23.140625" style="108" customWidth="1"/>
    <col min="7429" max="7429" width="42.85546875" style="108" customWidth="1"/>
    <col min="7430" max="7430" width="11.5703125" style="108"/>
    <col min="7431" max="7431" width="11.28515625" style="108" customWidth="1"/>
    <col min="7432" max="7432" width="12.85546875" style="108" customWidth="1"/>
    <col min="7433" max="7433" width="12.140625" style="108" customWidth="1"/>
    <col min="7434" max="7434" width="11.7109375" style="108" customWidth="1"/>
    <col min="7435" max="7435" width="11.42578125" style="108" customWidth="1"/>
    <col min="7436" max="7436" width="12.7109375" style="108" customWidth="1"/>
    <col min="7437" max="7437" width="4.140625" style="108" customWidth="1"/>
    <col min="7438" max="7438" width="45.28515625" style="108" customWidth="1"/>
    <col min="7439" max="7439" width="14.85546875" style="108" customWidth="1"/>
    <col min="7440" max="7440" width="12.28515625" style="108" customWidth="1"/>
    <col min="7441" max="7442" width="11.140625" style="108" customWidth="1"/>
    <col min="7443" max="7443" width="12.42578125" style="108" customWidth="1"/>
    <col min="7444" max="7444" width="11.42578125" style="108" customWidth="1"/>
    <col min="7445" max="7445" width="13.5703125" style="108" customWidth="1"/>
    <col min="7446" max="7683" width="11.5703125" style="108"/>
    <col min="7684" max="7684" width="23.140625" style="108" customWidth="1"/>
    <col min="7685" max="7685" width="42.85546875" style="108" customWidth="1"/>
    <col min="7686" max="7686" width="11.5703125" style="108"/>
    <col min="7687" max="7687" width="11.28515625" style="108" customWidth="1"/>
    <col min="7688" max="7688" width="12.85546875" style="108" customWidth="1"/>
    <col min="7689" max="7689" width="12.140625" style="108" customWidth="1"/>
    <col min="7690" max="7690" width="11.7109375" style="108" customWidth="1"/>
    <col min="7691" max="7691" width="11.42578125" style="108" customWidth="1"/>
    <col min="7692" max="7692" width="12.7109375" style="108" customWidth="1"/>
    <col min="7693" max="7693" width="4.140625" style="108" customWidth="1"/>
    <col min="7694" max="7694" width="45.28515625" style="108" customWidth="1"/>
    <col min="7695" max="7695" width="14.85546875" style="108" customWidth="1"/>
    <col min="7696" max="7696" width="12.28515625" style="108" customWidth="1"/>
    <col min="7697" max="7698" width="11.140625" style="108" customWidth="1"/>
    <col min="7699" max="7699" width="12.42578125" style="108" customWidth="1"/>
    <col min="7700" max="7700" width="11.42578125" style="108" customWidth="1"/>
    <col min="7701" max="7701" width="13.5703125" style="108" customWidth="1"/>
    <col min="7702" max="7939" width="11.5703125" style="108"/>
    <col min="7940" max="7940" width="23.140625" style="108" customWidth="1"/>
    <col min="7941" max="7941" width="42.85546875" style="108" customWidth="1"/>
    <col min="7942" max="7942" width="11.5703125" style="108"/>
    <col min="7943" max="7943" width="11.28515625" style="108" customWidth="1"/>
    <col min="7944" max="7944" width="12.85546875" style="108" customWidth="1"/>
    <col min="7945" max="7945" width="12.140625" style="108" customWidth="1"/>
    <col min="7946" max="7946" width="11.7109375" style="108" customWidth="1"/>
    <col min="7947" max="7947" width="11.42578125" style="108" customWidth="1"/>
    <col min="7948" max="7948" width="12.7109375" style="108" customWidth="1"/>
    <col min="7949" max="7949" width="4.140625" style="108" customWidth="1"/>
    <col min="7950" max="7950" width="45.28515625" style="108" customWidth="1"/>
    <col min="7951" max="7951" width="14.85546875" style="108" customWidth="1"/>
    <col min="7952" max="7952" width="12.28515625" style="108" customWidth="1"/>
    <col min="7953" max="7954" width="11.140625" style="108" customWidth="1"/>
    <col min="7955" max="7955" width="12.42578125" style="108" customWidth="1"/>
    <col min="7956" max="7956" width="11.42578125" style="108" customWidth="1"/>
    <col min="7957" max="7957" width="13.5703125" style="108" customWidth="1"/>
    <col min="7958" max="8195" width="11.5703125" style="108"/>
    <col min="8196" max="8196" width="23.140625" style="108" customWidth="1"/>
    <col min="8197" max="8197" width="42.85546875" style="108" customWidth="1"/>
    <col min="8198" max="8198" width="11.5703125" style="108"/>
    <col min="8199" max="8199" width="11.28515625" style="108" customWidth="1"/>
    <col min="8200" max="8200" width="12.85546875" style="108" customWidth="1"/>
    <col min="8201" max="8201" width="12.140625" style="108" customWidth="1"/>
    <col min="8202" max="8202" width="11.7109375" style="108" customWidth="1"/>
    <col min="8203" max="8203" width="11.42578125" style="108" customWidth="1"/>
    <col min="8204" max="8204" width="12.7109375" style="108" customWidth="1"/>
    <col min="8205" max="8205" width="4.140625" style="108" customWidth="1"/>
    <col min="8206" max="8206" width="45.28515625" style="108" customWidth="1"/>
    <col min="8207" max="8207" width="14.85546875" style="108" customWidth="1"/>
    <col min="8208" max="8208" width="12.28515625" style="108" customWidth="1"/>
    <col min="8209" max="8210" width="11.140625" style="108" customWidth="1"/>
    <col min="8211" max="8211" width="12.42578125" style="108" customWidth="1"/>
    <col min="8212" max="8212" width="11.42578125" style="108" customWidth="1"/>
    <col min="8213" max="8213" width="13.5703125" style="108" customWidth="1"/>
    <col min="8214" max="8451" width="11.5703125" style="108"/>
    <col min="8452" max="8452" width="23.140625" style="108" customWidth="1"/>
    <col min="8453" max="8453" width="42.85546875" style="108" customWidth="1"/>
    <col min="8454" max="8454" width="11.5703125" style="108"/>
    <col min="8455" max="8455" width="11.28515625" style="108" customWidth="1"/>
    <col min="8456" max="8456" width="12.85546875" style="108" customWidth="1"/>
    <col min="8457" max="8457" width="12.140625" style="108" customWidth="1"/>
    <col min="8458" max="8458" width="11.7109375" style="108" customWidth="1"/>
    <col min="8459" max="8459" width="11.42578125" style="108" customWidth="1"/>
    <col min="8460" max="8460" width="12.7109375" style="108" customWidth="1"/>
    <col min="8461" max="8461" width="4.140625" style="108" customWidth="1"/>
    <col min="8462" max="8462" width="45.28515625" style="108" customWidth="1"/>
    <col min="8463" max="8463" width="14.85546875" style="108" customWidth="1"/>
    <col min="8464" max="8464" width="12.28515625" style="108" customWidth="1"/>
    <col min="8465" max="8466" width="11.140625" style="108" customWidth="1"/>
    <col min="8467" max="8467" width="12.42578125" style="108" customWidth="1"/>
    <col min="8468" max="8468" width="11.42578125" style="108" customWidth="1"/>
    <col min="8469" max="8469" width="13.5703125" style="108" customWidth="1"/>
    <col min="8470" max="8707" width="11.5703125" style="108"/>
    <col min="8708" max="8708" width="23.140625" style="108" customWidth="1"/>
    <col min="8709" max="8709" width="42.85546875" style="108" customWidth="1"/>
    <col min="8710" max="8710" width="11.5703125" style="108"/>
    <col min="8711" max="8711" width="11.28515625" style="108" customWidth="1"/>
    <col min="8712" max="8712" width="12.85546875" style="108" customWidth="1"/>
    <col min="8713" max="8713" width="12.140625" style="108" customWidth="1"/>
    <col min="8714" max="8714" width="11.7109375" style="108" customWidth="1"/>
    <col min="8715" max="8715" width="11.42578125" style="108" customWidth="1"/>
    <col min="8716" max="8716" width="12.7109375" style="108" customWidth="1"/>
    <col min="8717" max="8717" width="4.140625" style="108" customWidth="1"/>
    <col min="8718" max="8718" width="45.28515625" style="108" customWidth="1"/>
    <col min="8719" max="8719" width="14.85546875" style="108" customWidth="1"/>
    <col min="8720" max="8720" width="12.28515625" style="108" customWidth="1"/>
    <col min="8721" max="8722" width="11.140625" style="108" customWidth="1"/>
    <col min="8723" max="8723" width="12.42578125" style="108" customWidth="1"/>
    <col min="8724" max="8724" width="11.42578125" style="108" customWidth="1"/>
    <col min="8725" max="8725" width="13.5703125" style="108" customWidth="1"/>
    <col min="8726" max="8963" width="11.5703125" style="108"/>
    <col min="8964" max="8964" width="23.140625" style="108" customWidth="1"/>
    <col min="8965" max="8965" width="42.85546875" style="108" customWidth="1"/>
    <col min="8966" max="8966" width="11.5703125" style="108"/>
    <col min="8967" max="8967" width="11.28515625" style="108" customWidth="1"/>
    <col min="8968" max="8968" width="12.85546875" style="108" customWidth="1"/>
    <col min="8969" max="8969" width="12.140625" style="108" customWidth="1"/>
    <col min="8970" max="8970" width="11.7109375" style="108" customWidth="1"/>
    <col min="8971" max="8971" width="11.42578125" style="108" customWidth="1"/>
    <col min="8972" max="8972" width="12.7109375" style="108" customWidth="1"/>
    <col min="8973" max="8973" width="4.140625" style="108" customWidth="1"/>
    <col min="8974" max="8974" width="45.28515625" style="108" customWidth="1"/>
    <col min="8975" max="8975" width="14.85546875" style="108" customWidth="1"/>
    <col min="8976" max="8976" width="12.28515625" style="108" customWidth="1"/>
    <col min="8977" max="8978" width="11.140625" style="108" customWidth="1"/>
    <col min="8979" max="8979" width="12.42578125" style="108" customWidth="1"/>
    <col min="8980" max="8980" width="11.42578125" style="108" customWidth="1"/>
    <col min="8981" max="8981" width="13.5703125" style="108" customWidth="1"/>
    <col min="8982" max="9219" width="11.5703125" style="108"/>
    <col min="9220" max="9220" width="23.140625" style="108" customWidth="1"/>
    <col min="9221" max="9221" width="42.85546875" style="108" customWidth="1"/>
    <col min="9222" max="9222" width="11.5703125" style="108"/>
    <col min="9223" max="9223" width="11.28515625" style="108" customWidth="1"/>
    <col min="9224" max="9224" width="12.85546875" style="108" customWidth="1"/>
    <col min="9225" max="9225" width="12.140625" style="108" customWidth="1"/>
    <col min="9226" max="9226" width="11.7109375" style="108" customWidth="1"/>
    <col min="9227" max="9227" width="11.42578125" style="108" customWidth="1"/>
    <col min="9228" max="9228" width="12.7109375" style="108" customWidth="1"/>
    <col min="9229" max="9229" width="4.140625" style="108" customWidth="1"/>
    <col min="9230" max="9230" width="45.28515625" style="108" customWidth="1"/>
    <col min="9231" max="9231" width="14.85546875" style="108" customWidth="1"/>
    <col min="9232" max="9232" width="12.28515625" style="108" customWidth="1"/>
    <col min="9233" max="9234" width="11.140625" style="108" customWidth="1"/>
    <col min="9235" max="9235" width="12.42578125" style="108" customWidth="1"/>
    <col min="9236" max="9236" width="11.42578125" style="108" customWidth="1"/>
    <col min="9237" max="9237" width="13.5703125" style="108" customWidth="1"/>
    <col min="9238" max="9475" width="11.5703125" style="108"/>
    <col min="9476" max="9476" width="23.140625" style="108" customWidth="1"/>
    <col min="9477" max="9477" width="42.85546875" style="108" customWidth="1"/>
    <col min="9478" max="9478" width="11.5703125" style="108"/>
    <col min="9479" max="9479" width="11.28515625" style="108" customWidth="1"/>
    <col min="9480" max="9480" width="12.85546875" style="108" customWidth="1"/>
    <col min="9481" max="9481" width="12.140625" style="108" customWidth="1"/>
    <col min="9482" max="9482" width="11.7109375" style="108" customWidth="1"/>
    <col min="9483" max="9483" width="11.42578125" style="108" customWidth="1"/>
    <col min="9484" max="9484" width="12.7109375" style="108" customWidth="1"/>
    <col min="9485" max="9485" width="4.140625" style="108" customWidth="1"/>
    <col min="9486" max="9486" width="45.28515625" style="108" customWidth="1"/>
    <col min="9487" max="9487" width="14.85546875" style="108" customWidth="1"/>
    <col min="9488" max="9488" width="12.28515625" style="108" customWidth="1"/>
    <col min="9489" max="9490" width="11.140625" style="108" customWidth="1"/>
    <col min="9491" max="9491" width="12.42578125" style="108" customWidth="1"/>
    <col min="9492" max="9492" width="11.42578125" style="108" customWidth="1"/>
    <col min="9493" max="9493" width="13.5703125" style="108" customWidth="1"/>
    <col min="9494" max="9731" width="11.5703125" style="108"/>
    <col min="9732" max="9732" width="23.140625" style="108" customWidth="1"/>
    <col min="9733" max="9733" width="42.85546875" style="108" customWidth="1"/>
    <col min="9734" max="9734" width="11.5703125" style="108"/>
    <col min="9735" max="9735" width="11.28515625" style="108" customWidth="1"/>
    <col min="9736" max="9736" width="12.85546875" style="108" customWidth="1"/>
    <col min="9737" max="9737" width="12.140625" style="108" customWidth="1"/>
    <col min="9738" max="9738" width="11.7109375" style="108" customWidth="1"/>
    <col min="9739" max="9739" width="11.42578125" style="108" customWidth="1"/>
    <col min="9740" max="9740" width="12.7109375" style="108" customWidth="1"/>
    <col min="9741" max="9741" width="4.140625" style="108" customWidth="1"/>
    <col min="9742" max="9742" width="45.28515625" style="108" customWidth="1"/>
    <col min="9743" max="9743" width="14.85546875" style="108" customWidth="1"/>
    <col min="9744" max="9744" width="12.28515625" style="108" customWidth="1"/>
    <col min="9745" max="9746" width="11.140625" style="108" customWidth="1"/>
    <col min="9747" max="9747" width="12.42578125" style="108" customWidth="1"/>
    <col min="9748" max="9748" width="11.42578125" style="108" customWidth="1"/>
    <col min="9749" max="9749" width="13.5703125" style="108" customWidth="1"/>
    <col min="9750" max="9987" width="11.5703125" style="108"/>
    <col min="9988" max="9988" width="23.140625" style="108" customWidth="1"/>
    <col min="9989" max="9989" width="42.85546875" style="108" customWidth="1"/>
    <col min="9990" max="9990" width="11.5703125" style="108"/>
    <col min="9991" max="9991" width="11.28515625" style="108" customWidth="1"/>
    <col min="9992" max="9992" width="12.85546875" style="108" customWidth="1"/>
    <col min="9993" max="9993" width="12.140625" style="108" customWidth="1"/>
    <col min="9994" max="9994" width="11.7109375" style="108" customWidth="1"/>
    <col min="9995" max="9995" width="11.42578125" style="108" customWidth="1"/>
    <col min="9996" max="9996" width="12.7109375" style="108" customWidth="1"/>
    <col min="9997" max="9997" width="4.140625" style="108" customWidth="1"/>
    <col min="9998" max="9998" width="45.28515625" style="108" customWidth="1"/>
    <col min="9999" max="9999" width="14.85546875" style="108" customWidth="1"/>
    <col min="10000" max="10000" width="12.28515625" style="108" customWidth="1"/>
    <col min="10001" max="10002" width="11.140625" style="108" customWidth="1"/>
    <col min="10003" max="10003" width="12.42578125" style="108" customWidth="1"/>
    <col min="10004" max="10004" width="11.42578125" style="108" customWidth="1"/>
    <col min="10005" max="10005" width="13.5703125" style="108" customWidth="1"/>
    <col min="10006" max="10243" width="11.5703125" style="108"/>
    <col min="10244" max="10244" width="23.140625" style="108" customWidth="1"/>
    <col min="10245" max="10245" width="42.85546875" style="108" customWidth="1"/>
    <col min="10246" max="10246" width="11.5703125" style="108"/>
    <col min="10247" max="10247" width="11.28515625" style="108" customWidth="1"/>
    <col min="10248" max="10248" width="12.85546875" style="108" customWidth="1"/>
    <col min="10249" max="10249" width="12.140625" style="108" customWidth="1"/>
    <col min="10250" max="10250" width="11.7109375" style="108" customWidth="1"/>
    <col min="10251" max="10251" width="11.42578125" style="108" customWidth="1"/>
    <col min="10252" max="10252" width="12.7109375" style="108" customWidth="1"/>
    <col min="10253" max="10253" width="4.140625" style="108" customWidth="1"/>
    <col min="10254" max="10254" width="45.28515625" style="108" customWidth="1"/>
    <col min="10255" max="10255" width="14.85546875" style="108" customWidth="1"/>
    <col min="10256" max="10256" width="12.28515625" style="108" customWidth="1"/>
    <col min="10257" max="10258" width="11.140625" style="108" customWidth="1"/>
    <col min="10259" max="10259" width="12.42578125" style="108" customWidth="1"/>
    <col min="10260" max="10260" width="11.42578125" style="108" customWidth="1"/>
    <col min="10261" max="10261" width="13.5703125" style="108" customWidth="1"/>
    <col min="10262" max="10499" width="11.5703125" style="108"/>
    <col min="10500" max="10500" width="23.140625" style="108" customWidth="1"/>
    <col min="10501" max="10501" width="42.85546875" style="108" customWidth="1"/>
    <col min="10502" max="10502" width="11.5703125" style="108"/>
    <col min="10503" max="10503" width="11.28515625" style="108" customWidth="1"/>
    <col min="10504" max="10504" width="12.85546875" style="108" customWidth="1"/>
    <col min="10505" max="10505" width="12.140625" style="108" customWidth="1"/>
    <col min="10506" max="10506" width="11.7109375" style="108" customWidth="1"/>
    <col min="10507" max="10507" width="11.42578125" style="108" customWidth="1"/>
    <col min="10508" max="10508" width="12.7109375" style="108" customWidth="1"/>
    <col min="10509" max="10509" width="4.140625" style="108" customWidth="1"/>
    <col min="10510" max="10510" width="45.28515625" style="108" customWidth="1"/>
    <col min="10511" max="10511" width="14.85546875" style="108" customWidth="1"/>
    <col min="10512" max="10512" width="12.28515625" style="108" customWidth="1"/>
    <col min="10513" max="10514" width="11.140625" style="108" customWidth="1"/>
    <col min="10515" max="10515" width="12.42578125" style="108" customWidth="1"/>
    <col min="10516" max="10516" width="11.42578125" style="108" customWidth="1"/>
    <col min="10517" max="10517" width="13.5703125" style="108" customWidth="1"/>
    <col min="10518" max="10755" width="11.5703125" style="108"/>
    <col min="10756" max="10756" width="23.140625" style="108" customWidth="1"/>
    <col min="10757" max="10757" width="42.85546875" style="108" customWidth="1"/>
    <col min="10758" max="10758" width="11.5703125" style="108"/>
    <col min="10759" max="10759" width="11.28515625" style="108" customWidth="1"/>
    <col min="10760" max="10760" width="12.85546875" style="108" customWidth="1"/>
    <col min="10761" max="10761" width="12.140625" style="108" customWidth="1"/>
    <col min="10762" max="10762" width="11.7109375" style="108" customWidth="1"/>
    <col min="10763" max="10763" width="11.42578125" style="108" customWidth="1"/>
    <col min="10764" max="10764" width="12.7109375" style="108" customWidth="1"/>
    <col min="10765" max="10765" width="4.140625" style="108" customWidth="1"/>
    <col min="10766" max="10766" width="45.28515625" style="108" customWidth="1"/>
    <col min="10767" max="10767" width="14.85546875" style="108" customWidth="1"/>
    <col min="10768" max="10768" width="12.28515625" style="108" customWidth="1"/>
    <col min="10769" max="10770" width="11.140625" style="108" customWidth="1"/>
    <col min="10771" max="10771" width="12.42578125" style="108" customWidth="1"/>
    <col min="10772" max="10772" width="11.42578125" style="108" customWidth="1"/>
    <col min="10773" max="10773" width="13.5703125" style="108" customWidth="1"/>
    <col min="10774" max="11011" width="11.5703125" style="108"/>
    <col min="11012" max="11012" width="23.140625" style="108" customWidth="1"/>
    <col min="11013" max="11013" width="42.85546875" style="108" customWidth="1"/>
    <col min="11014" max="11014" width="11.5703125" style="108"/>
    <col min="11015" max="11015" width="11.28515625" style="108" customWidth="1"/>
    <col min="11016" max="11016" width="12.85546875" style="108" customWidth="1"/>
    <col min="11017" max="11017" width="12.140625" style="108" customWidth="1"/>
    <col min="11018" max="11018" width="11.7109375" style="108" customWidth="1"/>
    <col min="11019" max="11019" width="11.42578125" style="108" customWidth="1"/>
    <col min="11020" max="11020" width="12.7109375" style="108" customWidth="1"/>
    <col min="11021" max="11021" width="4.140625" style="108" customWidth="1"/>
    <col min="11022" max="11022" width="45.28515625" style="108" customWidth="1"/>
    <col min="11023" max="11023" width="14.85546875" style="108" customWidth="1"/>
    <col min="11024" max="11024" width="12.28515625" style="108" customWidth="1"/>
    <col min="11025" max="11026" width="11.140625" style="108" customWidth="1"/>
    <col min="11027" max="11027" width="12.42578125" style="108" customWidth="1"/>
    <col min="11028" max="11028" width="11.42578125" style="108" customWidth="1"/>
    <col min="11029" max="11029" width="13.5703125" style="108" customWidth="1"/>
    <col min="11030" max="11267" width="11.5703125" style="108"/>
    <col min="11268" max="11268" width="23.140625" style="108" customWidth="1"/>
    <col min="11269" max="11269" width="42.85546875" style="108" customWidth="1"/>
    <col min="11270" max="11270" width="11.5703125" style="108"/>
    <col min="11271" max="11271" width="11.28515625" style="108" customWidth="1"/>
    <col min="11272" max="11272" width="12.85546875" style="108" customWidth="1"/>
    <col min="11273" max="11273" width="12.140625" style="108" customWidth="1"/>
    <col min="11274" max="11274" width="11.7109375" style="108" customWidth="1"/>
    <col min="11275" max="11275" width="11.42578125" style="108" customWidth="1"/>
    <col min="11276" max="11276" width="12.7109375" style="108" customWidth="1"/>
    <col min="11277" max="11277" width="4.140625" style="108" customWidth="1"/>
    <col min="11278" max="11278" width="45.28515625" style="108" customWidth="1"/>
    <col min="11279" max="11279" width="14.85546875" style="108" customWidth="1"/>
    <col min="11280" max="11280" width="12.28515625" style="108" customWidth="1"/>
    <col min="11281" max="11282" width="11.140625" style="108" customWidth="1"/>
    <col min="11283" max="11283" width="12.42578125" style="108" customWidth="1"/>
    <col min="11284" max="11284" width="11.42578125" style="108" customWidth="1"/>
    <col min="11285" max="11285" width="13.5703125" style="108" customWidth="1"/>
    <col min="11286" max="11523" width="11.5703125" style="108"/>
    <col min="11524" max="11524" width="23.140625" style="108" customWidth="1"/>
    <col min="11525" max="11525" width="42.85546875" style="108" customWidth="1"/>
    <col min="11526" max="11526" width="11.5703125" style="108"/>
    <col min="11527" max="11527" width="11.28515625" style="108" customWidth="1"/>
    <col min="11528" max="11528" width="12.85546875" style="108" customWidth="1"/>
    <col min="11529" max="11529" width="12.140625" style="108" customWidth="1"/>
    <col min="11530" max="11530" width="11.7109375" style="108" customWidth="1"/>
    <col min="11531" max="11531" width="11.42578125" style="108" customWidth="1"/>
    <col min="11532" max="11532" width="12.7109375" style="108" customWidth="1"/>
    <col min="11533" max="11533" width="4.140625" style="108" customWidth="1"/>
    <col min="11534" max="11534" width="45.28515625" style="108" customWidth="1"/>
    <col min="11535" max="11535" width="14.85546875" style="108" customWidth="1"/>
    <col min="11536" max="11536" width="12.28515625" style="108" customWidth="1"/>
    <col min="11537" max="11538" width="11.140625" style="108" customWidth="1"/>
    <col min="11539" max="11539" width="12.42578125" style="108" customWidth="1"/>
    <col min="11540" max="11540" width="11.42578125" style="108" customWidth="1"/>
    <col min="11541" max="11541" width="13.5703125" style="108" customWidth="1"/>
    <col min="11542" max="11779" width="11.5703125" style="108"/>
    <col min="11780" max="11780" width="23.140625" style="108" customWidth="1"/>
    <col min="11781" max="11781" width="42.85546875" style="108" customWidth="1"/>
    <col min="11782" max="11782" width="11.5703125" style="108"/>
    <col min="11783" max="11783" width="11.28515625" style="108" customWidth="1"/>
    <col min="11784" max="11784" width="12.85546875" style="108" customWidth="1"/>
    <col min="11785" max="11785" width="12.140625" style="108" customWidth="1"/>
    <col min="11786" max="11786" width="11.7109375" style="108" customWidth="1"/>
    <col min="11787" max="11787" width="11.42578125" style="108" customWidth="1"/>
    <col min="11788" max="11788" width="12.7109375" style="108" customWidth="1"/>
    <col min="11789" max="11789" width="4.140625" style="108" customWidth="1"/>
    <col min="11790" max="11790" width="45.28515625" style="108" customWidth="1"/>
    <col min="11791" max="11791" width="14.85546875" style="108" customWidth="1"/>
    <col min="11792" max="11792" width="12.28515625" style="108" customWidth="1"/>
    <col min="11793" max="11794" width="11.140625" style="108" customWidth="1"/>
    <col min="11795" max="11795" width="12.42578125" style="108" customWidth="1"/>
    <col min="11796" max="11796" width="11.42578125" style="108" customWidth="1"/>
    <col min="11797" max="11797" width="13.5703125" style="108" customWidth="1"/>
    <col min="11798" max="12035" width="11.5703125" style="108"/>
    <col min="12036" max="12036" width="23.140625" style="108" customWidth="1"/>
    <col min="12037" max="12037" width="42.85546875" style="108" customWidth="1"/>
    <col min="12038" max="12038" width="11.5703125" style="108"/>
    <col min="12039" max="12039" width="11.28515625" style="108" customWidth="1"/>
    <col min="12040" max="12040" width="12.85546875" style="108" customWidth="1"/>
    <col min="12041" max="12041" width="12.140625" style="108" customWidth="1"/>
    <col min="12042" max="12042" width="11.7109375" style="108" customWidth="1"/>
    <col min="12043" max="12043" width="11.42578125" style="108" customWidth="1"/>
    <col min="12044" max="12044" width="12.7109375" style="108" customWidth="1"/>
    <col min="12045" max="12045" width="4.140625" style="108" customWidth="1"/>
    <col min="12046" max="12046" width="45.28515625" style="108" customWidth="1"/>
    <col min="12047" max="12047" width="14.85546875" style="108" customWidth="1"/>
    <col min="12048" max="12048" width="12.28515625" style="108" customWidth="1"/>
    <col min="12049" max="12050" width="11.140625" style="108" customWidth="1"/>
    <col min="12051" max="12051" width="12.42578125" style="108" customWidth="1"/>
    <col min="12052" max="12052" width="11.42578125" style="108" customWidth="1"/>
    <col min="12053" max="12053" width="13.5703125" style="108" customWidth="1"/>
    <col min="12054" max="12291" width="11.5703125" style="108"/>
    <col min="12292" max="12292" width="23.140625" style="108" customWidth="1"/>
    <col min="12293" max="12293" width="42.85546875" style="108" customWidth="1"/>
    <col min="12294" max="12294" width="11.5703125" style="108"/>
    <col min="12295" max="12295" width="11.28515625" style="108" customWidth="1"/>
    <col min="12296" max="12296" width="12.85546875" style="108" customWidth="1"/>
    <col min="12297" max="12297" width="12.140625" style="108" customWidth="1"/>
    <col min="12298" max="12298" width="11.7109375" style="108" customWidth="1"/>
    <col min="12299" max="12299" width="11.42578125" style="108" customWidth="1"/>
    <col min="12300" max="12300" width="12.7109375" style="108" customWidth="1"/>
    <col min="12301" max="12301" width="4.140625" style="108" customWidth="1"/>
    <col min="12302" max="12302" width="45.28515625" style="108" customWidth="1"/>
    <col min="12303" max="12303" width="14.85546875" style="108" customWidth="1"/>
    <col min="12304" max="12304" width="12.28515625" style="108" customWidth="1"/>
    <col min="12305" max="12306" width="11.140625" style="108" customWidth="1"/>
    <col min="12307" max="12307" width="12.42578125" style="108" customWidth="1"/>
    <col min="12308" max="12308" width="11.42578125" style="108" customWidth="1"/>
    <col min="12309" max="12309" width="13.5703125" style="108" customWidth="1"/>
    <col min="12310" max="12547" width="11.5703125" style="108"/>
    <col min="12548" max="12548" width="23.140625" style="108" customWidth="1"/>
    <col min="12549" max="12549" width="42.85546875" style="108" customWidth="1"/>
    <col min="12550" max="12550" width="11.5703125" style="108"/>
    <col min="12551" max="12551" width="11.28515625" style="108" customWidth="1"/>
    <col min="12552" max="12552" width="12.85546875" style="108" customWidth="1"/>
    <col min="12553" max="12553" width="12.140625" style="108" customWidth="1"/>
    <col min="12554" max="12554" width="11.7109375" style="108" customWidth="1"/>
    <col min="12555" max="12555" width="11.42578125" style="108" customWidth="1"/>
    <col min="12556" max="12556" width="12.7109375" style="108" customWidth="1"/>
    <col min="12557" max="12557" width="4.140625" style="108" customWidth="1"/>
    <col min="12558" max="12558" width="45.28515625" style="108" customWidth="1"/>
    <col min="12559" max="12559" width="14.85546875" style="108" customWidth="1"/>
    <col min="12560" max="12560" width="12.28515625" style="108" customWidth="1"/>
    <col min="12561" max="12562" width="11.140625" style="108" customWidth="1"/>
    <col min="12563" max="12563" width="12.42578125" style="108" customWidth="1"/>
    <col min="12564" max="12564" width="11.42578125" style="108" customWidth="1"/>
    <col min="12565" max="12565" width="13.5703125" style="108" customWidth="1"/>
    <col min="12566" max="12803" width="11.5703125" style="108"/>
    <col min="12804" max="12804" width="23.140625" style="108" customWidth="1"/>
    <col min="12805" max="12805" width="42.85546875" style="108" customWidth="1"/>
    <col min="12806" max="12806" width="11.5703125" style="108"/>
    <col min="12807" max="12807" width="11.28515625" style="108" customWidth="1"/>
    <col min="12808" max="12808" width="12.85546875" style="108" customWidth="1"/>
    <col min="12809" max="12809" width="12.140625" style="108" customWidth="1"/>
    <col min="12810" max="12810" width="11.7109375" style="108" customWidth="1"/>
    <col min="12811" max="12811" width="11.42578125" style="108" customWidth="1"/>
    <col min="12812" max="12812" width="12.7109375" style="108" customWidth="1"/>
    <col min="12813" max="12813" width="4.140625" style="108" customWidth="1"/>
    <col min="12814" max="12814" width="45.28515625" style="108" customWidth="1"/>
    <col min="12815" max="12815" width="14.85546875" style="108" customWidth="1"/>
    <col min="12816" max="12816" width="12.28515625" style="108" customWidth="1"/>
    <col min="12817" max="12818" width="11.140625" style="108" customWidth="1"/>
    <col min="12819" max="12819" width="12.42578125" style="108" customWidth="1"/>
    <col min="12820" max="12820" width="11.42578125" style="108" customWidth="1"/>
    <col min="12821" max="12821" width="13.5703125" style="108" customWidth="1"/>
    <col min="12822" max="13059" width="11.5703125" style="108"/>
    <col min="13060" max="13060" width="23.140625" style="108" customWidth="1"/>
    <col min="13061" max="13061" width="42.85546875" style="108" customWidth="1"/>
    <col min="13062" max="13062" width="11.5703125" style="108"/>
    <col min="13063" max="13063" width="11.28515625" style="108" customWidth="1"/>
    <col min="13064" max="13064" width="12.85546875" style="108" customWidth="1"/>
    <col min="13065" max="13065" width="12.140625" style="108" customWidth="1"/>
    <col min="13066" max="13066" width="11.7109375" style="108" customWidth="1"/>
    <col min="13067" max="13067" width="11.42578125" style="108" customWidth="1"/>
    <col min="13068" max="13068" width="12.7109375" style="108" customWidth="1"/>
    <col min="13069" max="13069" width="4.140625" style="108" customWidth="1"/>
    <col min="13070" max="13070" width="45.28515625" style="108" customWidth="1"/>
    <col min="13071" max="13071" width="14.85546875" style="108" customWidth="1"/>
    <col min="13072" max="13072" width="12.28515625" style="108" customWidth="1"/>
    <col min="13073" max="13074" width="11.140625" style="108" customWidth="1"/>
    <col min="13075" max="13075" width="12.42578125" style="108" customWidth="1"/>
    <col min="13076" max="13076" width="11.42578125" style="108" customWidth="1"/>
    <col min="13077" max="13077" width="13.5703125" style="108" customWidth="1"/>
    <col min="13078" max="13315" width="11.5703125" style="108"/>
    <col min="13316" max="13316" width="23.140625" style="108" customWidth="1"/>
    <col min="13317" max="13317" width="42.85546875" style="108" customWidth="1"/>
    <col min="13318" max="13318" width="11.5703125" style="108"/>
    <col min="13319" max="13319" width="11.28515625" style="108" customWidth="1"/>
    <col min="13320" max="13320" width="12.85546875" style="108" customWidth="1"/>
    <col min="13321" max="13321" width="12.140625" style="108" customWidth="1"/>
    <col min="13322" max="13322" width="11.7109375" style="108" customWidth="1"/>
    <col min="13323" max="13323" width="11.42578125" style="108" customWidth="1"/>
    <col min="13324" max="13324" width="12.7109375" style="108" customWidth="1"/>
    <col min="13325" max="13325" width="4.140625" style="108" customWidth="1"/>
    <col min="13326" max="13326" width="45.28515625" style="108" customWidth="1"/>
    <col min="13327" max="13327" width="14.85546875" style="108" customWidth="1"/>
    <col min="13328" max="13328" width="12.28515625" style="108" customWidth="1"/>
    <col min="13329" max="13330" width="11.140625" style="108" customWidth="1"/>
    <col min="13331" max="13331" width="12.42578125" style="108" customWidth="1"/>
    <col min="13332" max="13332" width="11.42578125" style="108" customWidth="1"/>
    <col min="13333" max="13333" width="13.5703125" style="108" customWidth="1"/>
    <col min="13334" max="13571" width="11.5703125" style="108"/>
    <col min="13572" max="13572" width="23.140625" style="108" customWidth="1"/>
    <col min="13573" max="13573" width="42.85546875" style="108" customWidth="1"/>
    <col min="13574" max="13574" width="11.5703125" style="108"/>
    <col min="13575" max="13575" width="11.28515625" style="108" customWidth="1"/>
    <col min="13576" max="13576" width="12.85546875" style="108" customWidth="1"/>
    <col min="13577" max="13577" width="12.140625" style="108" customWidth="1"/>
    <col min="13578" max="13578" width="11.7109375" style="108" customWidth="1"/>
    <col min="13579" max="13579" width="11.42578125" style="108" customWidth="1"/>
    <col min="13580" max="13580" width="12.7109375" style="108" customWidth="1"/>
    <col min="13581" max="13581" width="4.140625" style="108" customWidth="1"/>
    <col min="13582" max="13582" width="45.28515625" style="108" customWidth="1"/>
    <col min="13583" max="13583" width="14.85546875" style="108" customWidth="1"/>
    <col min="13584" max="13584" width="12.28515625" style="108" customWidth="1"/>
    <col min="13585" max="13586" width="11.140625" style="108" customWidth="1"/>
    <col min="13587" max="13587" width="12.42578125" style="108" customWidth="1"/>
    <col min="13588" max="13588" width="11.42578125" style="108" customWidth="1"/>
    <col min="13589" max="13589" width="13.5703125" style="108" customWidth="1"/>
    <col min="13590" max="13827" width="11.5703125" style="108"/>
    <col min="13828" max="13828" width="23.140625" style="108" customWidth="1"/>
    <col min="13829" max="13829" width="42.85546875" style="108" customWidth="1"/>
    <col min="13830" max="13830" width="11.5703125" style="108"/>
    <col min="13831" max="13831" width="11.28515625" style="108" customWidth="1"/>
    <col min="13832" max="13832" width="12.85546875" style="108" customWidth="1"/>
    <col min="13833" max="13833" width="12.140625" style="108" customWidth="1"/>
    <col min="13834" max="13834" width="11.7109375" style="108" customWidth="1"/>
    <col min="13835" max="13835" width="11.42578125" style="108" customWidth="1"/>
    <col min="13836" max="13836" width="12.7109375" style="108" customWidth="1"/>
    <col min="13837" max="13837" width="4.140625" style="108" customWidth="1"/>
    <col min="13838" max="13838" width="45.28515625" style="108" customWidth="1"/>
    <col min="13839" max="13839" width="14.85546875" style="108" customWidth="1"/>
    <col min="13840" max="13840" width="12.28515625" style="108" customWidth="1"/>
    <col min="13841" max="13842" width="11.140625" style="108" customWidth="1"/>
    <col min="13843" max="13843" width="12.42578125" style="108" customWidth="1"/>
    <col min="13844" max="13844" width="11.42578125" style="108" customWidth="1"/>
    <col min="13845" max="13845" width="13.5703125" style="108" customWidth="1"/>
    <col min="13846" max="14083" width="11.5703125" style="108"/>
    <col min="14084" max="14084" width="23.140625" style="108" customWidth="1"/>
    <col min="14085" max="14085" width="42.85546875" style="108" customWidth="1"/>
    <col min="14086" max="14086" width="11.5703125" style="108"/>
    <col min="14087" max="14087" width="11.28515625" style="108" customWidth="1"/>
    <col min="14088" max="14088" width="12.85546875" style="108" customWidth="1"/>
    <col min="14089" max="14089" width="12.140625" style="108" customWidth="1"/>
    <col min="14090" max="14090" width="11.7109375" style="108" customWidth="1"/>
    <col min="14091" max="14091" width="11.42578125" style="108" customWidth="1"/>
    <col min="14092" max="14092" width="12.7109375" style="108" customWidth="1"/>
    <col min="14093" max="14093" width="4.140625" style="108" customWidth="1"/>
    <col min="14094" max="14094" width="45.28515625" style="108" customWidth="1"/>
    <col min="14095" max="14095" width="14.85546875" style="108" customWidth="1"/>
    <col min="14096" max="14096" width="12.28515625" style="108" customWidth="1"/>
    <col min="14097" max="14098" width="11.140625" style="108" customWidth="1"/>
    <col min="14099" max="14099" width="12.42578125" style="108" customWidth="1"/>
    <col min="14100" max="14100" width="11.42578125" style="108" customWidth="1"/>
    <col min="14101" max="14101" width="13.5703125" style="108" customWidth="1"/>
    <col min="14102" max="14339" width="11.5703125" style="108"/>
    <col min="14340" max="14340" width="23.140625" style="108" customWidth="1"/>
    <col min="14341" max="14341" width="42.85546875" style="108" customWidth="1"/>
    <col min="14342" max="14342" width="11.5703125" style="108"/>
    <col min="14343" max="14343" width="11.28515625" style="108" customWidth="1"/>
    <col min="14344" max="14344" width="12.85546875" style="108" customWidth="1"/>
    <col min="14345" max="14345" width="12.140625" style="108" customWidth="1"/>
    <col min="14346" max="14346" width="11.7109375" style="108" customWidth="1"/>
    <col min="14347" max="14347" width="11.42578125" style="108" customWidth="1"/>
    <col min="14348" max="14348" width="12.7109375" style="108" customWidth="1"/>
    <col min="14349" max="14349" width="4.140625" style="108" customWidth="1"/>
    <col min="14350" max="14350" width="45.28515625" style="108" customWidth="1"/>
    <col min="14351" max="14351" width="14.85546875" style="108" customWidth="1"/>
    <col min="14352" max="14352" width="12.28515625" style="108" customWidth="1"/>
    <col min="14353" max="14354" width="11.140625" style="108" customWidth="1"/>
    <col min="14355" max="14355" width="12.42578125" style="108" customWidth="1"/>
    <col min="14356" max="14356" width="11.42578125" style="108" customWidth="1"/>
    <col min="14357" max="14357" width="13.5703125" style="108" customWidth="1"/>
    <col min="14358" max="14595" width="11.5703125" style="108"/>
    <col min="14596" max="14596" width="23.140625" style="108" customWidth="1"/>
    <col min="14597" max="14597" width="42.85546875" style="108" customWidth="1"/>
    <col min="14598" max="14598" width="11.5703125" style="108"/>
    <col min="14599" max="14599" width="11.28515625" style="108" customWidth="1"/>
    <col min="14600" max="14600" width="12.85546875" style="108" customWidth="1"/>
    <col min="14601" max="14601" width="12.140625" style="108" customWidth="1"/>
    <col min="14602" max="14602" width="11.7109375" style="108" customWidth="1"/>
    <col min="14603" max="14603" width="11.42578125" style="108" customWidth="1"/>
    <col min="14604" max="14604" width="12.7109375" style="108" customWidth="1"/>
    <col min="14605" max="14605" width="4.140625" style="108" customWidth="1"/>
    <col min="14606" max="14606" width="45.28515625" style="108" customWidth="1"/>
    <col min="14607" max="14607" width="14.85546875" style="108" customWidth="1"/>
    <col min="14608" max="14608" width="12.28515625" style="108" customWidth="1"/>
    <col min="14609" max="14610" width="11.140625" style="108" customWidth="1"/>
    <col min="14611" max="14611" width="12.42578125" style="108" customWidth="1"/>
    <col min="14612" max="14612" width="11.42578125" style="108" customWidth="1"/>
    <col min="14613" max="14613" width="13.5703125" style="108" customWidth="1"/>
    <col min="14614" max="14851" width="11.5703125" style="108"/>
    <col min="14852" max="14852" width="23.140625" style="108" customWidth="1"/>
    <col min="14853" max="14853" width="42.85546875" style="108" customWidth="1"/>
    <col min="14854" max="14854" width="11.5703125" style="108"/>
    <col min="14855" max="14855" width="11.28515625" style="108" customWidth="1"/>
    <col min="14856" max="14856" width="12.85546875" style="108" customWidth="1"/>
    <col min="14857" max="14857" width="12.140625" style="108" customWidth="1"/>
    <col min="14858" max="14858" width="11.7109375" style="108" customWidth="1"/>
    <col min="14859" max="14859" width="11.42578125" style="108" customWidth="1"/>
    <col min="14860" max="14860" width="12.7109375" style="108" customWidth="1"/>
    <col min="14861" max="14861" width="4.140625" style="108" customWidth="1"/>
    <col min="14862" max="14862" width="45.28515625" style="108" customWidth="1"/>
    <col min="14863" max="14863" width="14.85546875" style="108" customWidth="1"/>
    <col min="14864" max="14864" width="12.28515625" style="108" customWidth="1"/>
    <col min="14865" max="14866" width="11.140625" style="108" customWidth="1"/>
    <col min="14867" max="14867" width="12.42578125" style="108" customWidth="1"/>
    <col min="14868" max="14868" width="11.42578125" style="108" customWidth="1"/>
    <col min="14869" max="14869" width="13.5703125" style="108" customWidth="1"/>
    <col min="14870" max="15107" width="11.5703125" style="108"/>
    <col min="15108" max="15108" width="23.140625" style="108" customWidth="1"/>
    <col min="15109" max="15109" width="42.85546875" style="108" customWidth="1"/>
    <col min="15110" max="15110" width="11.5703125" style="108"/>
    <col min="15111" max="15111" width="11.28515625" style="108" customWidth="1"/>
    <col min="15112" max="15112" width="12.85546875" style="108" customWidth="1"/>
    <col min="15113" max="15113" width="12.140625" style="108" customWidth="1"/>
    <col min="15114" max="15114" width="11.7109375" style="108" customWidth="1"/>
    <col min="15115" max="15115" width="11.42578125" style="108" customWidth="1"/>
    <col min="15116" max="15116" width="12.7109375" style="108" customWidth="1"/>
    <col min="15117" max="15117" width="4.140625" style="108" customWidth="1"/>
    <col min="15118" max="15118" width="45.28515625" style="108" customWidth="1"/>
    <col min="15119" max="15119" width="14.85546875" style="108" customWidth="1"/>
    <col min="15120" max="15120" width="12.28515625" style="108" customWidth="1"/>
    <col min="15121" max="15122" width="11.140625" style="108" customWidth="1"/>
    <col min="15123" max="15123" width="12.42578125" style="108" customWidth="1"/>
    <col min="15124" max="15124" width="11.42578125" style="108" customWidth="1"/>
    <col min="15125" max="15125" width="13.5703125" style="108" customWidth="1"/>
    <col min="15126" max="15363" width="11.5703125" style="108"/>
    <col min="15364" max="15364" width="23.140625" style="108" customWidth="1"/>
    <col min="15365" max="15365" width="42.85546875" style="108" customWidth="1"/>
    <col min="15366" max="15366" width="11.5703125" style="108"/>
    <col min="15367" max="15367" width="11.28515625" style="108" customWidth="1"/>
    <col min="15368" max="15368" width="12.85546875" style="108" customWidth="1"/>
    <col min="15369" max="15369" width="12.140625" style="108" customWidth="1"/>
    <col min="15370" max="15370" width="11.7109375" style="108" customWidth="1"/>
    <col min="15371" max="15371" width="11.42578125" style="108" customWidth="1"/>
    <col min="15372" max="15372" width="12.7109375" style="108" customWidth="1"/>
    <col min="15373" max="15373" width="4.140625" style="108" customWidth="1"/>
    <col min="15374" max="15374" width="45.28515625" style="108" customWidth="1"/>
    <col min="15375" max="15375" width="14.85546875" style="108" customWidth="1"/>
    <col min="15376" max="15376" width="12.28515625" style="108" customWidth="1"/>
    <col min="15377" max="15378" width="11.140625" style="108" customWidth="1"/>
    <col min="15379" max="15379" width="12.42578125" style="108" customWidth="1"/>
    <col min="15380" max="15380" width="11.42578125" style="108" customWidth="1"/>
    <col min="15381" max="15381" width="13.5703125" style="108" customWidth="1"/>
    <col min="15382" max="15619" width="11.5703125" style="108"/>
    <col min="15620" max="15620" width="23.140625" style="108" customWidth="1"/>
    <col min="15621" max="15621" width="42.85546875" style="108" customWidth="1"/>
    <col min="15622" max="15622" width="11.5703125" style="108"/>
    <col min="15623" max="15623" width="11.28515625" style="108" customWidth="1"/>
    <col min="15624" max="15624" width="12.85546875" style="108" customWidth="1"/>
    <col min="15625" max="15625" width="12.140625" style="108" customWidth="1"/>
    <col min="15626" max="15626" width="11.7109375" style="108" customWidth="1"/>
    <col min="15627" max="15627" width="11.42578125" style="108" customWidth="1"/>
    <col min="15628" max="15628" width="12.7109375" style="108" customWidth="1"/>
    <col min="15629" max="15629" width="4.140625" style="108" customWidth="1"/>
    <col min="15630" max="15630" width="45.28515625" style="108" customWidth="1"/>
    <col min="15631" max="15631" width="14.85546875" style="108" customWidth="1"/>
    <col min="15632" max="15632" width="12.28515625" style="108" customWidth="1"/>
    <col min="15633" max="15634" width="11.140625" style="108" customWidth="1"/>
    <col min="15635" max="15635" width="12.42578125" style="108" customWidth="1"/>
    <col min="15636" max="15636" width="11.42578125" style="108" customWidth="1"/>
    <col min="15637" max="15637" width="13.5703125" style="108" customWidth="1"/>
    <col min="15638" max="15875" width="11.5703125" style="108"/>
    <col min="15876" max="15876" width="23.140625" style="108" customWidth="1"/>
    <col min="15877" max="15877" width="42.85546875" style="108" customWidth="1"/>
    <col min="15878" max="15878" width="11.5703125" style="108"/>
    <col min="15879" max="15879" width="11.28515625" style="108" customWidth="1"/>
    <col min="15880" max="15880" width="12.85546875" style="108" customWidth="1"/>
    <col min="15881" max="15881" width="12.140625" style="108" customWidth="1"/>
    <col min="15882" max="15882" width="11.7109375" style="108" customWidth="1"/>
    <col min="15883" max="15883" width="11.42578125" style="108" customWidth="1"/>
    <col min="15884" max="15884" width="12.7109375" style="108" customWidth="1"/>
    <col min="15885" max="15885" width="4.140625" style="108" customWidth="1"/>
    <col min="15886" max="15886" width="45.28515625" style="108" customWidth="1"/>
    <col min="15887" max="15887" width="14.85546875" style="108" customWidth="1"/>
    <col min="15888" max="15888" width="12.28515625" style="108" customWidth="1"/>
    <col min="15889" max="15890" width="11.140625" style="108" customWidth="1"/>
    <col min="15891" max="15891" width="12.42578125" style="108" customWidth="1"/>
    <col min="15892" max="15892" width="11.42578125" style="108" customWidth="1"/>
    <col min="15893" max="15893" width="13.5703125" style="108" customWidth="1"/>
    <col min="15894" max="16131" width="11.5703125" style="108"/>
    <col min="16132" max="16132" width="23.140625" style="108" customWidth="1"/>
    <col min="16133" max="16133" width="42.85546875" style="108" customWidth="1"/>
    <col min="16134" max="16134" width="11.5703125" style="108"/>
    <col min="16135" max="16135" width="11.28515625" style="108" customWidth="1"/>
    <col min="16136" max="16136" width="12.85546875" style="108" customWidth="1"/>
    <col min="16137" max="16137" width="12.140625" style="108" customWidth="1"/>
    <col min="16138" max="16138" width="11.7109375" style="108" customWidth="1"/>
    <col min="16139" max="16139" width="11.42578125" style="108" customWidth="1"/>
    <col min="16140" max="16140" width="12.7109375" style="108" customWidth="1"/>
    <col min="16141" max="16141" width="4.140625" style="108" customWidth="1"/>
    <col min="16142" max="16142" width="45.28515625" style="108" customWidth="1"/>
    <col min="16143" max="16143" width="14.85546875" style="108" customWidth="1"/>
    <col min="16144" max="16144" width="12.28515625" style="108" customWidth="1"/>
    <col min="16145" max="16146" width="11.140625" style="108" customWidth="1"/>
    <col min="16147" max="16147" width="12.42578125" style="108" customWidth="1"/>
    <col min="16148" max="16148" width="11.42578125" style="108" customWidth="1"/>
    <col min="16149" max="16149" width="13.5703125" style="108" customWidth="1"/>
    <col min="16150" max="16384" width="11.5703125" style="108"/>
  </cols>
  <sheetData>
    <row r="1" spans="1:37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4"/>
      <c r="W1" s="3"/>
      <c r="X1" s="3"/>
      <c r="Y1" s="5"/>
      <c r="Z1" s="5"/>
    </row>
    <row r="2" spans="1:37" ht="18.75" x14ac:dyDescent="0.3">
      <c r="A2" s="1" t="s">
        <v>3</v>
      </c>
      <c r="B2" s="2" t="s">
        <v>0</v>
      </c>
      <c r="C2" s="1"/>
      <c r="D2" s="1"/>
      <c r="E2" s="110"/>
      <c r="F2" s="110"/>
      <c r="G2" s="111"/>
      <c r="H2" s="111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3"/>
      <c r="X2" s="3"/>
      <c r="Y2" s="5"/>
      <c r="Z2" s="5"/>
    </row>
    <row r="3" spans="1:37" ht="18.75" x14ac:dyDescent="0.3">
      <c r="A3" s="2" t="s">
        <v>2</v>
      </c>
      <c r="B3" s="2"/>
      <c r="C3" s="2"/>
      <c r="D3" s="2"/>
      <c r="E3" s="112"/>
      <c r="F3" s="112"/>
      <c r="G3" s="111"/>
      <c r="H3" s="111"/>
      <c r="I3" s="5"/>
      <c r="J3" s="2" t="s">
        <v>125</v>
      </c>
      <c r="K3" s="2"/>
      <c r="L3" s="2"/>
      <c r="M3" s="2"/>
      <c r="N3" s="2"/>
      <c r="O3" s="2"/>
      <c r="P3" s="2"/>
      <c r="Q3" s="3"/>
      <c r="R3" s="2"/>
      <c r="S3" s="2"/>
      <c r="T3" s="2"/>
      <c r="U3" s="2"/>
      <c r="V3" s="4"/>
      <c r="W3" s="3"/>
      <c r="X3" s="3"/>
      <c r="Y3" s="5"/>
      <c r="Z3" s="5"/>
    </row>
    <row r="4" spans="1:37" ht="18.75" x14ac:dyDescent="0.3">
      <c r="A4" s="2" t="s">
        <v>125</v>
      </c>
      <c r="B4" s="2"/>
      <c r="C4" s="2"/>
      <c r="D4" s="2"/>
      <c r="E4" s="112"/>
      <c r="F4" s="112"/>
      <c r="G4" s="111"/>
      <c r="H4" s="111"/>
      <c r="I4" s="5"/>
      <c r="J4" s="2" t="s">
        <v>196</v>
      </c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4"/>
      <c r="W4" s="3"/>
      <c r="X4" s="3"/>
      <c r="Y4" s="5"/>
      <c r="Z4" s="5"/>
    </row>
    <row r="5" spans="1:37" ht="18.75" x14ac:dyDescent="0.3">
      <c r="A5" s="2" t="s">
        <v>195</v>
      </c>
      <c r="B5" s="2"/>
      <c r="C5" s="2"/>
      <c r="D5" s="2"/>
      <c r="E5" s="112"/>
      <c r="F5" s="112"/>
      <c r="G5" s="111"/>
      <c r="H5" s="111"/>
      <c r="I5" s="5"/>
      <c r="J5" s="2" t="s">
        <v>159</v>
      </c>
      <c r="K5" s="2"/>
      <c r="L5" s="2"/>
      <c r="M5" s="2"/>
      <c r="N5" s="2"/>
      <c r="O5" s="2"/>
      <c r="P5" s="2"/>
      <c r="Q5" s="3"/>
      <c r="R5" s="2"/>
      <c r="S5" s="2"/>
      <c r="T5" s="2"/>
      <c r="U5" s="2"/>
      <c r="V5" s="4"/>
      <c r="W5" s="3"/>
      <c r="X5" s="3"/>
      <c r="Y5" s="5"/>
      <c r="Z5" s="5"/>
    </row>
    <row r="6" spans="1:37" ht="18.75" x14ac:dyDescent="0.3">
      <c r="A6" s="2" t="s">
        <v>159</v>
      </c>
      <c r="B6" s="2"/>
      <c r="C6" s="2"/>
      <c r="D6" s="2"/>
      <c r="E6" s="112"/>
      <c r="F6" s="112"/>
      <c r="G6" s="111"/>
      <c r="H6" s="111"/>
      <c r="I6" s="5"/>
      <c r="J6" s="4"/>
      <c r="K6" s="4" t="s">
        <v>3</v>
      </c>
      <c r="L6" s="4"/>
      <c r="M6" s="4"/>
      <c r="N6" s="4"/>
      <c r="O6" s="4"/>
      <c r="P6" s="4"/>
      <c r="Q6" s="3"/>
      <c r="R6" s="4"/>
      <c r="S6" s="4"/>
      <c r="T6" s="4"/>
      <c r="U6" s="4"/>
      <c r="V6" s="4"/>
      <c r="W6" s="3"/>
      <c r="X6" s="3"/>
      <c r="Y6" s="5"/>
      <c r="Z6" s="5"/>
    </row>
    <row r="7" spans="1:37" ht="15.75" x14ac:dyDescent="0.25">
      <c r="A7" s="4"/>
      <c r="B7" s="4" t="s">
        <v>3</v>
      </c>
      <c r="C7" s="4"/>
      <c r="D7" s="4"/>
      <c r="E7" s="113"/>
      <c r="F7" s="113"/>
      <c r="G7" s="111"/>
      <c r="H7" s="111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5"/>
    </row>
    <row r="8" spans="1:37" ht="16.5" thickBot="1" x14ac:dyDescent="0.3">
      <c r="A8" s="4" t="s">
        <v>3</v>
      </c>
      <c r="B8" s="4"/>
      <c r="C8" s="4"/>
      <c r="D8" s="4"/>
      <c r="E8" s="113"/>
      <c r="F8" s="113"/>
      <c r="G8" s="111"/>
      <c r="H8" s="111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37" ht="16.5" thickBot="1" x14ac:dyDescent="0.3">
      <c r="A9" s="152" t="s">
        <v>5</v>
      </c>
      <c r="B9" s="153"/>
      <c r="C9" s="154"/>
      <c r="D9" s="154"/>
      <c r="E9" s="155"/>
      <c r="F9" s="155"/>
      <c r="G9" s="155"/>
      <c r="H9" s="156"/>
      <c r="I9" s="5"/>
      <c r="J9" s="41"/>
      <c r="K9" s="42"/>
      <c r="L9" s="43" t="s">
        <v>7</v>
      </c>
      <c r="M9" s="44" t="s">
        <v>179</v>
      </c>
      <c r="N9" s="44" t="s">
        <v>181</v>
      </c>
      <c r="O9" s="44" t="s">
        <v>116</v>
      </c>
      <c r="P9" s="44" t="s">
        <v>116</v>
      </c>
      <c r="Q9" s="44" t="s">
        <v>117</v>
      </c>
      <c r="R9" s="44" t="s">
        <v>118</v>
      </c>
      <c r="S9" s="43" t="s">
        <v>119</v>
      </c>
      <c r="T9" s="44" t="s">
        <v>175</v>
      </c>
      <c r="U9" s="44" t="s">
        <v>8</v>
      </c>
      <c r="V9" s="45"/>
      <c r="W9" s="46" t="s">
        <v>9</v>
      </c>
      <c r="X9" s="46"/>
      <c r="Y9" s="46" t="s">
        <v>3</v>
      </c>
      <c r="Z9" s="47" t="s">
        <v>3</v>
      </c>
      <c r="AA9" s="71"/>
    </row>
    <row r="10" spans="1:37" ht="15.75" x14ac:dyDescent="0.25">
      <c r="A10" s="157" t="s">
        <v>6</v>
      </c>
      <c r="B10" s="158">
        <f>B12</f>
        <v>7329.3</v>
      </c>
      <c r="C10" s="159"/>
      <c r="D10" s="159"/>
      <c r="E10" s="160"/>
      <c r="F10" s="160"/>
      <c r="G10" s="160"/>
      <c r="H10" s="161"/>
      <c r="I10" s="5"/>
      <c r="J10" s="48"/>
      <c r="K10" s="49"/>
      <c r="L10" s="50" t="s">
        <v>12</v>
      </c>
      <c r="M10" s="50" t="s">
        <v>180</v>
      </c>
      <c r="N10" s="50" t="s">
        <v>182</v>
      </c>
      <c r="O10" s="50" t="s">
        <v>120</v>
      </c>
      <c r="P10" s="50" t="s">
        <v>120</v>
      </c>
      <c r="Q10" s="50" t="s">
        <v>121</v>
      </c>
      <c r="R10" s="50" t="s">
        <v>120</v>
      </c>
      <c r="S10" s="50" t="s">
        <v>120</v>
      </c>
      <c r="T10" s="50" t="s">
        <v>176</v>
      </c>
      <c r="U10" s="50" t="s">
        <v>13</v>
      </c>
      <c r="V10" s="50" t="s">
        <v>14</v>
      </c>
      <c r="W10" s="50" t="s">
        <v>15</v>
      </c>
      <c r="X10" s="50" t="s">
        <v>16</v>
      </c>
      <c r="Y10" s="50" t="s">
        <v>17</v>
      </c>
      <c r="Z10" s="50" t="s">
        <v>18</v>
      </c>
      <c r="AA10" s="74"/>
    </row>
    <row r="11" spans="1:37" ht="16.5" thickBot="1" x14ac:dyDescent="0.3">
      <c r="A11" s="163" t="s">
        <v>10</v>
      </c>
      <c r="B11" s="78" t="s">
        <v>11</v>
      </c>
      <c r="C11" s="164"/>
      <c r="D11" s="164"/>
      <c r="E11" s="165"/>
      <c r="F11" s="165"/>
      <c r="G11" s="165"/>
      <c r="H11" s="166"/>
      <c r="I11" s="5"/>
      <c r="J11" s="48"/>
      <c r="K11" s="49"/>
      <c r="L11" s="51" t="s">
        <v>3</v>
      </c>
      <c r="M11" s="51"/>
      <c r="N11" s="51"/>
      <c r="O11" s="51" t="s">
        <v>122</v>
      </c>
      <c r="P11" s="51" t="s">
        <v>123</v>
      </c>
      <c r="Q11" s="51" t="s">
        <v>120</v>
      </c>
      <c r="R11" s="51"/>
      <c r="S11" s="51"/>
      <c r="T11" s="51"/>
      <c r="U11" s="51" t="s">
        <v>20</v>
      </c>
      <c r="V11" s="51"/>
      <c r="W11" s="51"/>
      <c r="X11" s="51"/>
      <c r="Y11" s="51"/>
      <c r="Z11" s="51"/>
      <c r="AH11" s="136"/>
      <c r="AI11" s="136"/>
      <c r="AJ11" s="136"/>
      <c r="AK11" s="136"/>
    </row>
    <row r="12" spans="1:37" ht="16.5" thickBot="1" x14ac:dyDescent="0.3">
      <c r="A12" s="167" t="s">
        <v>19</v>
      </c>
      <c r="B12" s="158">
        <v>7329.3</v>
      </c>
      <c r="C12" s="159"/>
      <c r="D12" s="159"/>
      <c r="E12" s="160"/>
      <c r="F12" s="160"/>
      <c r="G12" s="160"/>
      <c r="H12" s="161"/>
      <c r="I12" s="5"/>
      <c r="J12" s="52"/>
      <c r="K12" s="53"/>
      <c r="L12" s="51" t="s">
        <v>22</v>
      </c>
      <c r="M12" s="51" t="s">
        <v>22</v>
      </c>
      <c r="N12" s="51" t="s">
        <v>22</v>
      </c>
      <c r="O12" s="51" t="s">
        <v>22</v>
      </c>
      <c r="P12" s="51" t="s">
        <v>22</v>
      </c>
      <c r="Q12" s="51" t="s">
        <v>22</v>
      </c>
      <c r="R12" s="51" t="s">
        <v>22</v>
      </c>
      <c r="S12" s="51" t="s">
        <v>22</v>
      </c>
      <c r="T12" s="51" t="s">
        <v>22</v>
      </c>
      <c r="U12" s="51" t="s">
        <v>23</v>
      </c>
      <c r="V12" s="51" t="s">
        <v>22</v>
      </c>
      <c r="W12" s="51" t="s">
        <v>22</v>
      </c>
      <c r="X12" s="51" t="s">
        <v>22</v>
      </c>
      <c r="Y12" s="51" t="s">
        <v>22</v>
      </c>
      <c r="Z12" s="51" t="s">
        <v>22</v>
      </c>
      <c r="AH12" s="136"/>
      <c r="AI12" s="136"/>
      <c r="AJ12" s="136"/>
      <c r="AK12" s="136"/>
    </row>
    <row r="13" spans="1:37" ht="16.5" thickBot="1" x14ac:dyDescent="0.3">
      <c r="A13" s="169" t="s">
        <v>21</v>
      </c>
      <c r="B13" s="170">
        <v>0</v>
      </c>
      <c r="C13" s="171"/>
      <c r="D13" s="171"/>
      <c r="E13" s="172"/>
      <c r="F13" s="172"/>
      <c r="G13" s="172"/>
      <c r="H13" s="173"/>
      <c r="I13" s="5"/>
      <c r="J13" s="54" t="s">
        <v>27</v>
      </c>
      <c r="K13" s="55" t="s">
        <v>197</v>
      </c>
      <c r="L13" s="56">
        <v>-242019.42</v>
      </c>
      <c r="M13" s="56">
        <v>-15958.56</v>
      </c>
      <c r="N13" s="79">
        <v>0</v>
      </c>
      <c r="O13" s="56"/>
      <c r="P13" s="79"/>
      <c r="Q13" s="56"/>
      <c r="R13" s="56"/>
      <c r="S13" s="56"/>
      <c r="T13" s="83"/>
      <c r="U13" s="86"/>
      <c r="V13" s="57"/>
      <c r="W13" s="57"/>
      <c r="X13" s="57"/>
      <c r="Y13" s="57"/>
      <c r="Z13" s="7"/>
      <c r="AH13" s="136"/>
      <c r="AI13" s="136"/>
      <c r="AJ13" s="136"/>
      <c r="AK13" s="136"/>
    </row>
    <row r="14" spans="1:37" ht="15.75" x14ac:dyDescent="0.25">
      <c r="A14" s="28"/>
      <c r="B14" s="28"/>
      <c r="C14" s="174" t="s">
        <v>24</v>
      </c>
      <c r="D14" s="175"/>
      <c r="E14" s="176" t="s">
        <v>25</v>
      </c>
      <c r="F14" s="177"/>
      <c r="G14" s="176" t="s">
        <v>26</v>
      </c>
      <c r="H14" s="178"/>
      <c r="I14" s="6"/>
      <c r="J14" s="58" t="s">
        <v>3</v>
      </c>
      <c r="K14" s="59" t="s">
        <v>3</v>
      </c>
      <c r="L14" s="63"/>
      <c r="M14" s="63"/>
      <c r="N14" s="63"/>
      <c r="O14" s="63"/>
      <c r="P14" s="80"/>
      <c r="Q14" s="63"/>
      <c r="R14" s="63"/>
      <c r="S14" s="63"/>
      <c r="T14" s="84"/>
      <c r="U14" s="87"/>
      <c r="V14" s="63"/>
      <c r="W14" s="63"/>
      <c r="X14" s="63"/>
      <c r="Y14" s="63"/>
      <c r="Z14" s="64"/>
      <c r="AG14" s="109"/>
      <c r="AH14" s="179"/>
      <c r="AI14" s="136"/>
      <c r="AJ14" s="179"/>
      <c r="AK14" s="136"/>
    </row>
    <row r="15" spans="1:37" ht="15.75" x14ac:dyDescent="0.25">
      <c r="A15" s="28" t="s">
        <v>28</v>
      </c>
      <c r="B15" s="180" t="s">
        <v>29</v>
      </c>
      <c r="C15" s="35" t="s">
        <v>30</v>
      </c>
      <c r="D15" s="29" t="s">
        <v>31</v>
      </c>
      <c r="E15" s="101" t="s">
        <v>30</v>
      </c>
      <c r="F15" s="124" t="s">
        <v>31</v>
      </c>
      <c r="G15" s="101" t="s">
        <v>30</v>
      </c>
      <c r="H15" s="102" t="s">
        <v>31</v>
      </c>
      <c r="I15" s="6"/>
      <c r="J15" s="58">
        <v>1</v>
      </c>
      <c r="K15" s="127" t="s">
        <v>198</v>
      </c>
      <c r="L15" s="63">
        <v>754580.03</v>
      </c>
      <c r="M15" s="63">
        <v>15955.01</v>
      </c>
      <c r="N15" s="63">
        <v>0</v>
      </c>
      <c r="O15" s="63">
        <v>-4973.46</v>
      </c>
      <c r="P15" s="63">
        <v>0</v>
      </c>
      <c r="Q15" s="63">
        <v>-6340.47</v>
      </c>
      <c r="R15" s="63">
        <v>-4076.71</v>
      </c>
      <c r="S15" s="63">
        <v>41501.629999999997</v>
      </c>
      <c r="T15" s="63">
        <v>-92.42</v>
      </c>
      <c r="U15" s="87">
        <f>V15+W15+X15+Y15+Z15</f>
        <v>63945.94</v>
      </c>
      <c r="V15" s="63">
        <v>0</v>
      </c>
      <c r="W15" s="63">
        <v>-18.55</v>
      </c>
      <c r="X15" s="63">
        <v>-10.33</v>
      </c>
      <c r="Y15" s="63">
        <v>-227.12</v>
      </c>
      <c r="Z15" s="64">
        <v>64201.94</v>
      </c>
      <c r="AA15" s="74"/>
    </row>
    <row r="16" spans="1:37" ht="15.75" x14ac:dyDescent="0.25">
      <c r="A16" s="28" t="s">
        <v>32</v>
      </c>
      <c r="B16" s="28"/>
      <c r="C16" s="35" t="s">
        <v>33</v>
      </c>
      <c r="D16" s="29" t="s">
        <v>34</v>
      </c>
      <c r="E16" s="101" t="s">
        <v>33</v>
      </c>
      <c r="F16" s="124" t="s">
        <v>35</v>
      </c>
      <c r="G16" s="101" t="s">
        <v>33</v>
      </c>
      <c r="H16" s="102" t="s">
        <v>35</v>
      </c>
      <c r="I16" s="6"/>
      <c r="J16" s="58"/>
      <c r="K16" s="59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  <c r="AA16" s="74"/>
      <c r="AF16" s="109"/>
    </row>
    <row r="17" spans="1:38" ht="15.75" x14ac:dyDescent="0.25">
      <c r="A17" s="28"/>
      <c r="B17" s="28"/>
      <c r="C17" s="157"/>
      <c r="D17" s="29" t="s">
        <v>36</v>
      </c>
      <c r="E17" s="181"/>
      <c r="F17" s="124" t="s">
        <v>36</v>
      </c>
      <c r="G17" s="181"/>
      <c r="H17" s="102" t="s">
        <v>36</v>
      </c>
      <c r="I17" s="6"/>
      <c r="J17" s="58">
        <v>2</v>
      </c>
      <c r="K17" s="59" t="s">
        <v>199</v>
      </c>
      <c r="L17" s="63">
        <v>3733704.81</v>
      </c>
      <c r="M17" s="63">
        <v>105621.88</v>
      </c>
      <c r="N17" s="63">
        <v>0</v>
      </c>
      <c r="O17" s="63">
        <v>41357</v>
      </c>
      <c r="P17" s="63">
        <v>0</v>
      </c>
      <c r="Q17" s="63">
        <v>0</v>
      </c>
      <c r="R17" s="63">
        <v>0</v>
      </c>
      <c r="S17" s="63">
        <v>312659.39</v>
      </c>
      <c r="T17" s="63">
        <v>0</v>
      </c>
      <c r="U17" s="87">
        <f>V17+W17+X17+Y17+Z17</f>
        <v>0</v>
      </c>
      <c r="V17" s="63">
        <v>0</v>
      </c>
      <c r="W17" s="63">
        <v>0</v>
      </c>
      <c r="X17" s="63">
        <v>0</v>
      </c>
      <c r="Y17" s="63">
        <v>0</v>
      </c>
      <c r="Z17" s="64">
        <v>0</v>
      </c>
      <c r="AA17" s="74"/>
    </row>
    <row r="18" spans="1:38" ht="15.75" x14ac:dyDescent="0.25">
      <c r="A18" s="75"/>
      <c r="B18" s="75"/>
      <c r="C18" s="39" t="s">
        <v>23</v>
      </c>
      <c r="D18" s="30" t="s">
        <v>22</v>
      </c>
      <c r="E18" s="103" t="s">
        <v>23</v>
      </c>
      <c r="F18" s="125" t="s">
        <v>22</v>
      </c>
      <c r="G18" s="103" t="s">
        <v>23</v>
      </c>
      <c r="H18" s="104" t="s">
        <v>22</v>
      </c>
      <c r="I18" s="6"/>
      <c r="J18" s="58"/>
      <c r="K18" s="59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4"/>
      <c r="AA18" s="74"/>
      <c r="AF18" s="109"/>
    </row>
    <row r="19" spans="1:38" ht="16.5" customHeight="1" x14ac:dyDescent="0.25">
      <c r="A19" s="8" t="s">
        <v>37</v>
      </c>
      <c r="B19" s="180" t="s">
        <v>38</v>
      </c>
      <c r="C19" s="9">
        <f>D19*12*7329.3</f>
        <v>261216.25200000001</v>
      </c>
      <c r="D19" s="10">
        <v>2.97</v>
      </c>
      <c r="E19" s="88">
        <f>F19*12*7329.3</f>
        <v>261216.25200000001</v>
      </c>
      <c r="F19" s="120">
        <v>2.97</v>
      </c>
      <c r="G19" s="88">
        <f>C19-E19</f>
        <v>0</v>
      </c>
      <c r="H19" s="89">
        <f>D19-F19</f>
        <v>0</v>
      </c>
      <c r="I19" s="182"/>
      <c r="J19" s="58">
        <v>3</v>
      </c>
      <c r="K19" s="59" t="s">
        <v>200</v>
      </c>
      <c r="L19" s="63">
        <v>3732016.42</v>
      </c>
      <c r="M19" s="63">
        <v>117802.22</v>
      </c>
      <c r="N19" s="63">
        <v>0</v>
      </c>
      <c r="O19" s="63">
        <v>36487.89</v>
      </c>
      <c r="P19" s="63">
        <v>0</v>
      </c>
      <c r="Q19" s="63">
        <v>40.619999999999997</v>
      </c>
      <c r="R19" s="63">
        <v>-13.23</v>
      </c>
      <c r="S19" s="63">
        <v>308350.78999999998</v>
      </c>
      <c r="T19" s="63">
        <v>0</v>
      </c>
      <c r="U19" s="87">
        <f>V19+W19+X19+Y19+Z19</f>
        <v>0</v>
      </c>
      <c r="V19" s="63">
        <v>0</v>
      </c>
      <c r="W19" s="63">
        <v>0</v>
      </c>
      <c r="X19" s="63">
        <v>0</v>
      </c>
      <c r="Y19" s="63">
        <v>0</v>
      </c>
      <c r="Z19" s="64">
        <v>0</v>
      </c>
      <c r="AA19" s="74"/>
      <c r="AF19" s="109"/>
    </row>
    <row r="20" spans="1:38" ht="16.5" customHeight="1" x14ac:dyDescent="0.25">
      <c r="A20" s="8" t="s">
        <v>39</v>
      </c>
      <c r="B20" s="180" t="s">
        <v>40</v>
      </c>
      <c r="C20" s="35"/>
      <c r="D20" s="29"/>
      <c r="E20" s="101"/>
      <c r="F20" s="124"/>
      <c r="G20" s="101"/>
      <c r="H20" s="102"/>
      <c r="I20" s="6"/>
      <c r="J20" s="58"/>
      <c r="K20" s="59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4"/>
      <c r="AA20" s="74"/>
      <c r="AF20" s="109"/>
    </row>
    <row r="21" spans="1:38" ht="16.5" customHeight="1" x14ac:dyDescent="0.25">
      <c r="A21" s="8" t="s">
        <v>41</v>
      </c>
      <c r="B21" s="180" t="s">
        <v>42</v>
      </c>
      <c r="C21" s="35"/>
      <c r="D21" s="29"/>
      <c r="E21" s="101"/>
      <c r="F21" s="124"/>
      <c r="G21" s="101"/>
      <c r="H21" s="102"/>
      <c r="I21" s="6"/>
      <c r="J21" s="58">
        <v>4</v>
      </c>
      <c r="K21" s="59" t="s">
        <v>201</v>
      </c>
      <c r="L21" s="63">
        <f>L15+L17-L19</f>
        <v>756268.41999999993</v>
      </c>
      <c r="M21" s="63">
        <f t="shared" ref="M21:Z21" si="0">M15+M17-M19</f>
        <v>3774.6699999999983</v>
      </c>
      <c r="N21" s="63">
        <f t="shared" si="0"/>
        <v>0</v>
      </c>
      <c r="O21" s="63">
        <f t="shared" si="0"/>
        <v>-104.34999999999854</v>
      </c>
      <c r="P21" s="80">
        <f t="shared" si="0"/>
        <v>0</v>
      </c>
      <c r="Q21" s="63">
        <f t="shared" si="0"/>
        <v>-6381.09</v>
      </c>
      <c r="R21" s="63">
        <f t="shared" si="0"/>
        <v>-4063.48</v>
      </c>
      <c r="S21" s="63">
        <f t="shared" si="0"/>
        <v>45810.23000000004</v>
      </c>
      <c r="T21" s="84">
        <f t="shared" si="0"/>
        <v>-92.42</v>
      </c>
      <c r="U21" s="87">
        <f>V21+W21+X21+Y21+Z21</f>
        <v>63945.94</v>
      </c>
      <c r="V21" s="63">
        <f>V15+V17-V19</f>
        <v>0</v>
      </c>
      <c r="W21" s="63">
        <f t="shared" si="0"/>
        <v>-18.55</v>
      </c>
      <c r="X21" s="63">
        <f t="shared" si="0"/>
        <v>-10.33</v>
      </c>
      <c r="Y21" s="63">
        <f t="shared" si="0"/>
        <v>-227.12</v>
      </c>
      <c r="Z21" s="64">
        <f t="shared" si="0"/>
        <v>64201.94</v>
      </c>
      <c r="AA21" s="74"/>
      <c r="AF21" s="109"/>
    </row>
    <row r="22" spans="1:38" ht="16.5" customHeight="1" x14ac:dyDescent="0.25">
      <c r="A22" s="8" t="s">
        <v>43</v>
      </c>
      <c r="B22" s="180" t="s">
        <v>44</v>
      </c>
      <c r="C22" s="35"/>
      <c r="D22" s="29"/>
      <c r="E22" s="101"/>
      <c r="F22" s="124"/>
      <c r="G22" s="101"/>
      <c r="H22" s="102"/>
      <c r="I22" s="6"/>
      <c r="J22" s="58"/>
      <c r="K22" s="59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4"/>
      <c r="AA22" s="74"/>
      <c r="AF22" s="109"/>
    </row>
    <row r="23" spans="1:38" ht="16.5" customHeight="1" x14ac:dyDescent="0.25">
      <c r="A23" s="28" t="s">
        <v>45</v>
      </c>
      <c r="B23" s="180" t="s">
        <v>183</v>
      </c>
      <c r="C23" s="35"/>
      <c r="D23" s="29"/>
      <c r="E23" s="101"/>
      <c r="F23" s="124"/>
      <c r="G23" s="101"/>
      <c r="H23" s="102"/>
      <c r="I23" s="6"/>
      <c r="J23" s="58">
        <v>5</v>
      </c>
      <c r="K23" s="59" t="s">
        <v>50</v>
      </c>
      <c r="L23" s="63">
        <f>E132</f>
        <v>3915115.48</v>
      </c>
      <c r="M23" s="63">
        <v>105621.88</v>
      </c>
      <c r="N23" s="63">
        <v>0</v>
      </c>
      <c r="O23" s="63"/>
      <c r="P23" s="80"/>
      <c r="Q23" s="63"/>
      <c r="R23" s="63"/>
      <c r="S23" s="63"/>
      <c r="T23" s="84"/>
      <c r="U23" s="87"/>
      <c r="V23" s="63"/>
      <c r="W23" s="63"/>
      <c r="X23" s="63"/>
      <c r="Y23" s="63"/>
      <c r="Z23" s="64"/>
      <c r="AA23" s="74"/>
      <c r="AF23" s="109"/>
      <c r="AI23" s="109"/>
    </row>
    <row r="24" spans="1:38" ht="16.5" customHeight="1" x14ac:dyDescent="0.25">
      <c r="A24" s="28" t="s">
        <v>46</v>
      </c>
      <c r="B24" s="180" t="s">
        <v>103</v>
      </c>
      <c r="C24" s="35"/>
      <c r="D24" s="29"/>
      <c r="E24" s="101"/>
      <c r="F24" s="124"/>
      <c r="G24" s="101"/>
      <c r="H24" s="102"/>
      <c r="I24" s="6"/>
      <c r="J24" s="58">
        <v>6</v>
      </c>
      <c r="K24" s="59" t="s">
        <v>52</v>
      </c>
      <c r="L24" s="63">
        <f>L17-L23</f>
        <v>-181410.66999999993</v>
      </c>
      <c r="M24" s="63">
        <f>M17-M23</f>
        <v>0</v>
      </c>
      <c r="N24" s="63">
        <f>N17-N23</f>
        <v>0</v>
      </c>
      <c r="O24" s="63"/>
      <c r="P24" s="59"/>
      <c r="Q24" s="61"/>
      <c r="R24" s="61"/>
      <c r="S24" s="61"/>
      <c r="T24" s="85"/>
      <c r="U24" s="87"/>
      <c r="V24" s="63"/>
      <c r="W24" s="63"/>
      <c r="X24" s="63"/>
      <c r="Y24" s="63"/>
      <c r="Z24" s="64"/>
      <c r="AA24" s="74"/>
      <c r="AF24" s="109"/>
    </row>
    <row r="25" spans="1:38" ht="15.75" customHeight="1" x14ac:dyDescent="0.25">
      <c r="A25" s="28" t="s">
        <v>47</v>
      </c>
      <c r="B25" s="180" t="s">
        <v>3</v>
      </c>
      <c r="C25" s="35"/>
      <c r="D25" s="29"/>
      <c r="E25" s="101"/>
      <c r="F25" s="124"/>
      <c r="G25" s="101"/>
      <c r="H25" s="102"/>
      <c r="I25" s="6"/>
      <c r="J25" s="58"/>
      <c r="K25" s="59" t="s">
        <v>53</v>
      </c>
      <c r="L25" s="63"/>
      <c r="M25" s="63"/>
      <c r="N25" s="80"/>
      <c r="O25" s="63"/>
      <c r="P25" s="80"/>
      <c r="Q25" s="63"/>
      <c r="R25" s="63"/>
      <c r="S25" s="63"/>
      <c r="T25" s="84"/>
      <c r="U25" s="87"/>
      <c r="V25" s="63"/>
      <c r="W25" s="63"/>
      <c r="X25" s="63"/>
      <c r="Y25" s="63"/>
      <c r="Z25" s="64"/>
      <c r="AA25" s="74"/>
      <c r="AF25" s="109"/>
    </row>
    <row r="26" spans="1:38" ht="15.75" customHeight="1" x14ac:dyDescent="0.25">
      <c r="A26" s="28" t="s">
        <v>48</v>
      </c>
      <c r="B26" s="180" t="s">
        <v>3</v>
      </c>
      <c r="C26" s="35"/>
      <c r="D26" s="29"/>
      <c r="E26" s="101"/>
      <c r="F26" s="124"/>
      <c r="G26" s="101"/>
      <c r="H26" s="102"/>
      <c r="I26" s="6"/>
      <c r="J26" s="58"/>
      <c r="K26" s="59" t="s">
        <v>55</v>
      </c>
      <c r="L26" s="63"/>
      <c r="M26" s="63"/>
      <c r="N26" s="80"/>
      <c r="O26" s="63"/>
      <c r="P26" s="80"/>
      <c r="Q26" s="63"/>
      <c r="R26" s="63"/>
      <c r="S26" s="63"/>
      <c r="T26" s="84"/>
      <c r="U26" s="87"/>
      <c r="V26" s="63"/>
      <c r="W26" s="63"/>
      <c r="X26" s="63"/>
      <c r="Y26" s="63"/>
      <c r="Z26" s="64"/>
      <c r="AA26" s="135"/>
      <c r="AF26" s="109"/>
    </row>
    <row r="27" spans="1:38" ht="15.75" x14ac:dyDescent="0.25">
      <c r="A27" s="28" t="s">
        <v>49</v>
      </c>
      <c r="B27" s="180" t="s">
        <v>3</v>
      </c>
      <c r="C27" s="35"/>
      <c r="D27" s="29"/>
      <c r="E27" s="101"/>
      <c r="F27" s="124"/>
      <c r="G27" s="101"/>
      <c r="H27" s="102"/>
      <c r="I27" s="6"/>
      <c r="J27" s="58"/>
      <c r="K27" s="59"/>
      <c r="L27" s="63"/>
      <c r="M27" s="63"/>
      <c r="N27" s="63"/>
      <c r="O27" s="63"/>
      <c r="P27" s="80"/>
      <c r="Q27" s="63"/>
      <c r="R27" s="63"/>
      <c r="S27" s="63"/>
      <c r="T27" s="84"/>
      <c r="U27" s="87"/>
      <c r="V27" s="63"/>
      <c r="W27" s="63"/>
      <c r="X27" s="63"/>
      <c r="Y27" s="63"/>
      <c r="Z27" s="64"/>
      <c r="AA27" s="74"/>
      <c r="AF27" s="109"/>
    </row>
    <row r="28" spans="1:38" ht="15.75" x14ac:dyDescent="0.25">
      <c r="A28" s="28"/>
      <c r="B28" s="180"/>
      <c r="C28" s="35"/>
      <c r="D28" s="29"/>
      <c r="E28" s="101"/>
      <c r="F28" s="124"/>
      <c r="G28" s="101"/>
      <c r="H28" s="102"/>
      <c r="I28" s="6"/>
      <c r="J28" s="58">
        <v>7</v>
      </c>
      <c r="K28" s="59" t="s">
        <v>60</v>
      </c>
      <c r="L28" s="63">
        <f>L19-L23</f>
        <v>-183099.06000000006</v>
      </c>
      <c r="M28" s="63">
        <f>M19-M23</f>
        <v>12180.339999999997</v>
      </c>
      <c r="N28" s="63">
        <f>N19-N23</f>
        <v>0</v>
      </c>
      <c r="O28" s="63"/>
      <c r="P28" s="80"/>
      <c r="Q28" s="63"/>
      <c r="R28" s="63"/>
      <c r="S28" s="63"/>
      <c r="T28" s="84"/>
      <c r="U28" s="87"/>
      <c r="V28" s="63"/>
      <c r="W28" s="63"/>
      <c r="X28" s="63"/>
      <c r="Y28" s="63"/>
      <c r="Z28" s="64"/>
      <c r="AF28" s="109"/>
    </row>
    <row r="29" spans="1:38" ht="15.75" x14ac:dyDescent="0.25">
      <c r="A29" s="11" t="s">
        <v>51</v>
      </c>
      <c r="B29" s="183" t="s">
        <v>38</v>
      </c>
      <c r="C29" s="9">
        <f>D29*12*7329.3</f>
        <v>313107.696</v>
      </c>
      <c r="D29" s="12">
        <v>3.56</v>
      </c>
      <c r="E29" s="88">
        <f>F29*12*7329.3</f>
        <v>313107.696</v>
      </c>
      <c r="F29" s="107">
        <v>3.56</v>
      </c>
      <c r="G29" s="88">
        <f>C29-E29</f>
        <v>0</v>
      </c>
      <c r="H29" s="90">
        <f>D29-F29</f>
        <v>0</v>
      </c>
      <c r="I29" s="6"/>
      <c r="J29" s="58"/>
      <c r="K29" s="59"/>
      <c r="L29" s="63" t="s">
        <v>3</v>
      </c>
      <c r="M29" s="63"/>
      <c r="N29" s="80"/>
      <c r="O29" s="63"/>
      <c r="P29" s="80"/>
      <c r="Q29" s="63"/>
      <c r="R29" s="63"/>
      <c r="S29" s="63"/>
      <c r="T29" s="84"/>
      <c r="U29" s="87"/>
      <c r="V29" s="61"/>
      <c r="W29" s="61"/>
      <c r="X29" s="61"/>
      <c r="Y29" s="61"/>
      <c r="Z29" s="62"/>
      <c r="AE29" s="146"/>
      <c r="AF29" s="184"/>
    </row>
    <row r="30" spans="1:38" ht="16.5" thickBot="1" x14ac:dyDescent="0.3">
      <c r="A30" s="8" t="s">
        <v>39</v>
      </c>
      <c r="B30" s="185" t="s">
        <v>40</v>
      </c>
      <c r="C30" s="35"/>
      <c r="D30" s="29"/>
      <c r="E30" s="101"/>
      <c r="F30" s="124"/>
      <c r="G30" s="101"/>
      <c r="H30" s="102"/>
      <c r="I30" s="6"/>
      <c r="J30" s="58"/>
      <c r="K30" s="65"/>
      <c r="L30" s="63"/>
      <c r="M30" s="63"/>
      <c r="N30" s="80"/>
      <c r="O30" s="63"/>
      <c r="P30" s="80"/>
      <c r="Q30" s="63"/>
      <c r="R30" s="63"/>
      <c r="S30" s="63"/>
      <c r="T30" s="84"/>
      <c r="U30" s="87"/>
      <c r="V30" s="63"/>
      <c r="W30" s="63"/>
      <c r="X30" s="63"/>
      <c r="Y30" s="63"/>
      <c r="Z30" s="64"/>
      <c r="AF30" s="109"/>
      <c r="AL30" s="136"/>
    </row>
    <row r="31" spans="1:38" ht="15.75" x14ac:dyDescent="0.25">
      <c r="A31" s="8" t="s">
        <v>54</v>
      </c>
      <c r="B31" s="185" t="s">
        <v>42</v>
      </c>
      <c r="C31" s="35"/>
      <c r="D31" s="29"/>
      <c r="E31" s="101"/>
      <c r="F31" s="124"/>
      <c r="G31" s="101"/>
      <c r="H31" s="102"/>
      <c r="I31" s="6"/>
      <c r="J31" s="54" t="s">
        <v>124</v>
      </c>
      <c r="K31" s="55" t="s">
        <v>202</v>
      </c>
      <c r="L31" s="60">
        <f>L13+L28</f>
        <v>-425118.4800000001</v>
      </c>
      <c r="M31" s="60">
        <f t="shared" ref="M31:N31" si="1">M13+M28</f>
        <v>-3778.220000000003</v>
      </c>
      <c r="N31" s="60">
        <f t="shared" si="1"/>
        <v>0</v>
      </c>
      <c r="O31" s="60"/>
      <c r="P31" s="60"/>
      <c r="Q31" s="60"/>
      <c r="R31" s="60"/>
      <c r="S31" s="60"/>
      <c r="T31" s="60"/>
      <c r="U31" s="63"/>
      <c r="V31" s="63"/>
      <c r="W31" s="63"/>
      <c r="X31" s="63"/>
      <c r="Y31" s="63"/>
      <c r="Z31" s="64"/>
      <c r="AF31" s="109"/>
      <c r="AL31" s="136"/>
    </row>
    <row r="32" spans="1:38" ht="15.75" x14ac:dyDescent="0.25">
      <c r="A32" s="8" t="s">
        <v>56</v>
      </c>
      <c r="B32" s="185" t="s">
        <v>57</v>
      </c>
      <c r="C32" s="35"/>
      <c r="D32" s="29"/>
      <c r="E32" s="101"/>
      <c r="F32" s="124"/>
      <c r="G32" s="101"/>
      <c r="H32" s="102"/>
      <c r="I32" s="6"/>
      <c r="J32" s="202"/>
      <c r="K32" s="55"/>
      <c r="L32" s="63"/>
      <c r="M32" s="63"/>
      <c r="N32" s="63"/>
      <c r="O32" s="61"/>
      <c r="P32" s="61"/>
      <c r="Q32" s="61"/>
      <c r="R32" s="61"/>
      <c r="S32" s="61"/>
      <c r="T32" s="61"/>
      <c r="U32" s="63"/>
      <c r="V32" s="63"/>
      <c r="W32" s="63"/>
      <c r="X32" s="63"/>
      <c r="Y32" s="63"/>
      <c r="Z32" s="64"/>
      <c r="AF32" s="109"/>
      <c r="AL32" s="136"/>
    </row>
    <row r="33" spans="1:38" ht="15.75" x14ac:dyDescent="0.25">
      <c r="A33" s="8" t="s">
        <v>58</v>
      </c>
      <c r="B33" s="185" t="s">
        <v>59</v>
      </c>
      <c r="C33" s="35"/>
      <c r="D33" s="29"/>
      <c r="E33" s="101"/>
      <c r="F33" s="124"/>
      <c r="G33" s="101"/>
      <c r="H33" s="102"/>
      <c r="I33" s="6"/>
      <c r="J33" s="58"/>
      <c r="K33" s="55" t="s">
        <v>157</v>
      </c>
      <c r="L33" s="61"/>
      <c r="M33" s="61"/>
      <c r="N33" s="61"/>
      <c r="O33" s="61"/>
      <c r="P33" s="61"/>
      <c r="Q33" s="61"/>
      <c r="R33" s="61"/>
      <c r="S33" s="61"/>
      <c r="T33" s="61"/>
      <c r="U33" s="63"/>
      <c r="V33" s="63"/>
      <c r="W33" s="63"/>
      <c r="X33" s="63"/>
      <c r="Y33" s="63"/>
      <c r="Z33" s="64"/>
      <c r="AL33" s="136"/>
    </row>
    <row r="34" spans="1:38" ht="15.75" x14ac:dyDescent="0.25">
      <c r="A34" s="8" t="s">
        <v>61</v>
      </c>
      <c r="B34" s="185" t="s">
        <v>62</v>
      </c>
      <c r="C34" s="35"/>
      <c r="D34" s="29"/>
      <c r="E34" s="101"/>
      <c r="F34" s="124"/>
      <c r="G34" s="101"/>
      <c r="H34" s="102"/>
      <c r="I34" s="6"/>
      <c r="J34" s="58"/>
      <c r="K34" s="55" t="s">
        <v>158</v>
      </c>
      <c r="L34" s="60">
        <f>74059+38367</f>
        <v>112426</v>
      </c>
      <c r="M34" s="137"/>
      <c r="N34" s="63"/>
      <c r="O34" s="72"/>
      <c r="P34" s="72"/>
      <c r="Q34" s="72"/>
      <c r="R34" s="72"/>
      <c r="S34" s="72"/>
      <c r="T34" s="72"/>
      <c r="U34" s="63"/>
      <c r="V34" s="63"/>
      <c r="W34" s="63"/>
      <c r="X34" s="63"/>
      <c r="Y34" s="63"/>
      <c r="Z34" s="64"/>
    </row>
    <row r="35" spans="1:38" ht="15.75" x14ac:dyDescent="0.25">
      <c r="A35" s="28" t="s">
        <v>45</v>
      </c>
      <c r="B35" s="185" t="s">
        <v>63</v>
      </c>
      <c r="C35" s="35"/>
      <c r="D35" s="29"/>
      <c r="E35" s="101"/>
      <c r="F35" s="124"/>
      <c r="G35" s="101"/>
      <c r="H35" s="102"/>
      <c r="I35" s="6"/>
      <c r="J35" s="186">
        <v>1</v>
      </c>
      <c r="K35" s="150" t="s">
        <v>203</v>
      </c>
      <c r="L35" s="147">
        <v>22592.06</v>
      </c>
      <c r="M35" s="63"/>
      <c r="N35" s="63"/>
      <c r="O35" s="61"/>
      <c r="P35" s="61"/>
      <c r="Q35" s="61"/>
      <c r="R35" s="61"/>
      <c r="S35" s="61"/>
      <c r="T35" s="61"/>
      <c r="U35" s="63"/>
      <c r="V35" s="63"/>
      <c r="W35" s="63"/>
      <c r="X35" s="63"/>
      <c r="Y35" s="63"/>
      <c r="Z35" s="64"/>
    </row>
    <row r="36" spans="1:38" ht="15.75" x14ac:dyDescent="0.25">
      <c r="A36" s="28" t="s">
        <v>46</v>
      </c>
      <c r="B36" s="185" t="s">
        <v>64</v>
      </c>
      <c r="C36" s="35"/>
      <c r="D36" s="29"/>
      <c r="E36" s="101"/>
      <c r="F36" s="124"/>
      <c r="G36" s="101"/>
      <c r="H36" s="102"/>
      <c r="I36" s="6"/>
      <c r="J36" s="58">
        <v>2</v>
      </c>
      <c r="K36" s="222" t="s">
        <v>204</v>
      </c>
      <c r="L36" s="139">
        <v>22592.06</v>
      </c>
      <c r="M36" s="63"/>
      <c r="N36" s="63"/>
      <c r="O36" s="61"/>
      <c r="P36" s="61"/>
      <c r="Q36" s="61"/>
      <c r="R36" s="61"/>
      <c r="S36" s="61"/>
      <c r="T36" s="61"/>
      <c r="U36" s="63"/>
      <c r="V36" s="63"/>
      <c r="W36" s="63"/>
      <c r="X36" s="63"/>
      <c r="Y36" s="63"/>
      <c r="Z36" s="64"/>
    </row>
    <row r="37" spans="1:38" ht="27.75" x14ac:dyDescent="0.25">
      <c r="A37" s="28" t="s">
        <v>47</v>
      </c>
      <c r="B37" s="185" t="s">
        <v>65</v>
      </c>
      <c r="C37" s="35"/>
      <c r="D37" s="29"/>
      <c r="E37" s="101"/>
      <c r="F37" s="124"/>
      <c r="G37" s="101"/>
      <c r="H37" s="102"/>
      <c r="I37" s="6"/>
      <c r="J37" s="221">
        <v>3</v>
      </c>
      <c r="K37" s="223" t="s">
        <v>205</v>
      </c>
      <c r="L37" s="63">
        <v>39522.769999999997</v>
      </c>
      <c r="M37" s="61"/>
      <c r="N37" s="61"/>
      <c r="O37" s="61"/>
      <c r="P37" s="61"/>
      <c r="Q37" s="61"/>
      <c r="R37" s="61"/>
      <c r="S37" s="61"/>
      <c r="T37" s="61"/>
      <c r="U37" s="63"/>
      <c r="V37" s="63"/>
      <c r="W37" s="63"/>
      <c r="X37" s="63"/>
      <c r="Y37" s="63"/>
      <c r="Z37" s="64"/>
    </row>
    <row r="38" spans="1:38" ht="27.75" x14ac:dyDescent="0.25">
      <c r="A38" s="28" t="s">
        <v>48</v>
      </c>
      <c r="B38" s="185" t="s">
        <v>66</v>
      </c>
      <c r="C38" s="35"/>
      <c r="D38" s="29"/>
      <c r="E38" s="101"/>
      <c r="F38" s="124"/>
      <c r="G38" s="101"/>
      <c r="H38" s="102"/>
      <c r="I38" s="6"/>
      <c r="J38" s="58">
        <v>4</v>
      </c>
      <c r="K38" s="232" t="s">
        <v>207</v>
      </c>
      <c r="L38" s="61">
        <v>6241.19</v>
      </c>
      <c r="M38" s="63"/>
      <c r="N38" s="63"/>
      <c r="O38" s="61"/>
      <c r="P38" s="61"/>
      <c r="Q38" s="61"/>
      <c r="R38" s="61"/>
      <c r="S38" s="61"/>
      <c r="T38" s="61"/>
      <c r="U38" s="63"/>
      <c r="V38" s="63"/>
      <c r="W38" s="63"/>
      <c r="X38" s="63"/>
      <c r="Y38" s="63"/>
      <c r="Z38" s="64"/>
    </row>
    <row r="39" spans="1:38" ht="15.75" x14ac:dyDescent="0.25">
      <c r="A39" s="28" t="s">
        <v>49</v>
      </c>
      <c r="B39" s="185" t="s">
        <v>67</v>
      </c>
      <c r="C39" s="35"/>
      <c r="D39" s="29"/>
      <c r="E39" s="101"/>
      <c r="F39" s="124"/>
      <c r="G39" s="101"/>
      <c r="H39" s="102"/>
      <c r="I39" s="6"/>
      <c r="J39" s="58">
        <v>5</v>
      </c>
      <c r="K39" s="235" t="s">
        <v>191</v>
      </c>
      <c r="L39" s="63">
        <v>216.23</v>
      </c>
      <c r="M39" s="60"/>
      <c r="N39" s="60"/>
      <c r="O39" s="61"/>
      <c r="P39" s="61"/>
      <c r="Q39" s="61"/>
      <c r="R39" s="61"/>
      <c r="S39" s="61"/>
      <c r="T39" s="61"/>
      <c r="U39" s="63"/>
      <c r="V39" s="63"/>
      <c r="W39" s="63"/>
      <c r="X39" s="63"/>
      <c r="Y39" s="63"/>
      <c r="Z39" s="64"/>
    </row>
    <row r="40" spans="1:38" ht="15.75" x14ac:dyDescent="0.25">
      <c r="A40" s="28"/>
      <c r="B40" s="185" t="s">
        <v>68</v>
      </c>
      <c r="C40" s="35"/>
      <c r="D40" s="29"/>
      <c r="E40" s="101"/>
      <c r="F40" s="124"/>
      <c r="G40" s="101"/>
      <c r="H40" s="102"/>
      <c r="I40" s="6"/>
      <c r="J40" s="58"/>
      <c r="K40" s="77"/>
      <c r="L40" s="61"/>
      <c r="M40" s="61"/>
      <c r="N40" s="61"/>
      <c r="O40" s="61"/>
      <c r="P40" s="61"/>
      <c r="Q40" s="61"/>
      <c r="R40" s="61"/>
      <c r="S40" s="61"/>
      <c r="T40" s="61"/>
      <c r="U40" s="63"/>
      <c r="V40" s="63"/>
      <c r="W40" s="63"/>
      <c r="X40" s="63"/>
      <c r="Y40" s="63"/>
      <c r="Z40" s="64"/>
    </row>
    <row r="41" spans="1:38" ht="15.75" x14ac:dyDescent="0.25">
      <c r="A41" s="28"/>
      <c r="B41" s="185" t="s">
        <v>70</v>
      </c>
      <c r="C41" s="35"/>
      <c r="D41" s="29"/>
      <c r="E41" s="101"/>
      <c r="F41" s="124"/>
      <c r="G41" s="101"/>
      <c r="H41" s="102"/>
      <c r="I41" s="6"/>
      <c r="J41" s="58"/>
      <c r="K41" s="55"/>
      <c r="L41" s="61"/>
      <c r="M41" s="61"/>
      <c r="N41" s="61"/>
      <c r="O41" s="61"/>
      <c r="P41" s="61"/>
      <c r="Q41" s="61"/>
      <c r="R41" s="61"/>
      <c r="S41" s="61"/>
      <c r="T41" s="61"/>
      <c r="U41" s="63"/>
      <c r="V41" s="63"/>
      <c r="W41" s="63"/>
      <c r="X41" s="63"/>
      <c r="Y41" s="63"/>
      <c r="Z41" s="64"/>
    </row>
    <row r="42" spans="1:38" ht="15.75" x14ac:dyDescent="0.25">
      <c r="A42" s="28"/>
      <c r="B42" s="185" t="s">
        <v>71</v>
      </c>
      <c r="C42" s="35"/>
      <c r="D42" s="29"/>
      <c r="E42" s="101"/>
      <c r="F42" s="124"/>
      <c r="G42" s="101"/>
      <c r="H42" s="102"/>
      <c r="I42" s="6"/>
      <c r="J42" s="58"/>
      <c r="K42" s="55" t="s">
        <v>177</v>
      </c>
      <c r="L42" s="60">
        <f>L34-L35-L36-L37-L38-L39</f>
        <v>21261.69000000001</v>
      </c>
      <c r="M42" s="60"/>
      <c r="N42" s="60"/>
      <c r="O42" s="61"/>
      <c r="P42" s="61"/>
      <c r="Q42" s="61"/>
      <c r="R42" s="61"/>
      <c r="S42" s="61"/>
      <c r="T42" s="61"/>
      <c r="U42" s="63"/>
      <c r="V42" s="63"/>
      <c r="W42" s="63"/>
      <c r="X42" s="63"/>
      <c r="Y42" s="63"/>
      <c r="Z42" s="64"/>
    </row>
    <row r="43" spans="1:38" ht="15.75" x14ac:dyDescent="0.25">
      <c r="A43" s="75"/>
      <c r="B43" s="75"/>
      <c r="C43" s="39"/>
      <c r="D43" s="30"/>
      <c r="E43" s="103"/>
      <c r="F43" s="125"/>
      <c r="G43" s="103"/>
      <c r="H43" s="104"/>
      <c r="I43" s="6"/>
      <c r="J43" s="58"/>
      <c r="K43" s="59"/>
      <c r="L43" s="61"/>
      <c r="M43" s="61"/>
      <c r="N43" s="61"/>
      <c r="O43" s="61"/>
      <c r="P43" s="61"/>
      <c r="Q43" s="61"/>
      <c r="R43" s="61"/>
      <c r="S43" s="61"/>
      <c r="T43" s="61"/>
      <c r="U43" s="63"/>
      <c r="V43" s="63"/>
      <c r="W43" s="63"/>
      <c r="X43" s="63"/>
      <c r="Y43" s="63"/>
      <c r="Z43" s="64"/>
    </row>
    <row r="44" spans="1:38" ht="15.75" x14ac:dyDescent="0.25">
      <c r="A44" s="11" t="s">
        <v>72</v>
      </c>
      <c r="B44" s="117" t="s">
        <v>73</v>
      </c>
      <c r="C44" s="9">
        <f>D44*12*7329.3</f>
        <v>117855.14400000001</v>
      </c>
      <c r="D44" s="12">
        <v>1.34</v>
      </c>
      <c r="E44" s="88">
        <f>F44*12*7329.3</f>
        <v>117855.14400000001</v>
      </c>
      <c r="F44" s="106">
        <v>1.34</v>
      </c>
      <c r="G44" s="88">
        <f>C44-E44</f>
        <v>0</v>
      </c>
      <c r="H44" s="90">
        <f>D44-F44</f>
        <v>0</v>
      </c>
      <c r="I44" s="6"/>
      <c r="J44" s="58"/>
      <c r="K44" s="55" t="s">
        <v>69</v>
      </c>
      <c r="L44" s="61"/>
      <c r="M44" s="61"/>
      <c r="N44" s="61"/>
      <c r="O44" s="61"/>
      <c r="P44" s="61"/>
      <c r="Q44" s="61"/>
      <c r="R44" s="61"/>
      <c r="S44" s="61"/>
      <c r="T44" s="61"/>
      <c r="U44" s="63"/>
      <c r="V44" s="63"/>
      <c r="W44" s="63"/>
      <c r="X44" s="63"/>
      <c r="Y44" s="63"/>
      <c r="Z44" s="64"/>
    </row>
    <row r="45" spans="1:38" ht="16.5" thickBot="1" x14ac:dyDescent="0.3">
      <c r="A45" s="8" t="s">
        <v>74</v>
      </c>
      <c r="B45" s="180" t="s">
        <v>75</v>
      </c>
      <c r="C45" s="13"/>
      <c r="D45" s="14" t="s">
        <v>3</v>
      </c>
      <c r="E45" s="94"/>
      <c r="F45" s="116" t="s">
        <v>3</v>
      </c>
      <c r="G45" s="94"/>
      <c r="H45" s="91" t="s">
        <v>3</v>
      </c>
      <c r="I45" s="6"/>
      <c r="J45" s="66"/>
      <c r="K45" s="67" t="s">
        <v>156</v>
      </c>
      <c r="L45" s="67"/>
      <c r="M45" s="67"/>
      <c r="N45" s="67"/>
      <c r="O45" s="67"/>
      <c r="P45" s="67"/>
      <c r="Q45" s="67"/>
      <c r="R45" s="67"/>
      <c r="S45" s="67"/>
      <c r="T45" s="67"/>
      <c r="U45" s="68"/>
      <c r="V45" s="68"/>
      <c r="W45" s="68"/>
      <c r="X45" s="68"/>
      <c r="Y45" s="68"/>
      <c r="Z45" s="69"/>
    </row>
    <row r="46" spans="1:38" ht="15.75" x14ac:dyDescent="0.25">
      <c r="A46" s="8" t="s">
        <v>39</v>
      </c>
      <c r="B46" s="180" t="s">
        <v>76</v>
      </c>
      <c r="C46" s="13"/>
      <c r="D46" s="14"/>
      <c r="E46" s="94"/>
      <c r="F46" s="116"/>
      <c r="G46" s="94"/>
      <c r="H46" s="91"/>
      <c r="I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70"/>
      <c r="V46" s="70"/>
      <c r="W46" s="70"/>
      <c r="X46" s="70"/>
      <c r="Y46" s="70"/>
      <c r="Z46" s="3"/>
    </row>
    <row r="47" spans="1:38" ht="26.25" customHeight="1" x14ac:dyDescent="0.25">
      <c r="A47" s="8"/>
      <c r="B47" s="180"/>
      <c r="C47" s="13"/>
      <c r="D47" s="14"/>
      <c r="E47" s="94"/>
      <c r="F47" s="116"/>
      <c r="G47" s="94"/>
      <c r="H47" s="91"/>
      <c r="I47" s="6"/>
      <c r="K47" s="3" t="s">
        <v>3</v>
      </c>
      <c r="L47" s="3"/>
      <c r="M47" s="3"/>
      <c r="N47" s="3"/>
      <c r="O47" s="3"/>
      <c r="P47" s="3"/>
      <c r="Q47" s="3"/>
      <c r="R47" s="3"/>
      <c r="S47" s="3"/>
      <c r="T47" s="3"/>
      <c r="U47" s="70"/>
      <c r="V47" s="70"/>
      <c r="W47" s="70"/>
      <c r="X47" s="70"/>
      <c r="Y47" s="3"/>
      <c r="Z47" s="3"/>
    </row>
    <row r="48" spans="1:38" ht="15.75" x14ac:dyDescent="0.25">
      <c r="A48" s="11" t="s">
        <v>77</v>
      </c>
      <c r="B48" s="117" t="s">
        <v>78</v>
      </c>
      <c r="C48" s="9">
        <f>D48*12*7329.3</f>
        <v>49252.896000000008</v>
      </c>
      <c r="D48" s="12">
        <v>0.56000000000000005</v>
      </c>
      <c r="E48" s="88">
        <f>F48*12*7329.3</f>
        <v>49252.896000000008</v>
      </c>
      <c r="F48" s="106">
        <v>0.56000000000000005</v>
      </c>
      <c r="G48" s="88">
        <f>C48-E48</f>
        <v>0</v>
      </c>
      <c r="H48" s="90">
        <f>D48-F48</f>
        <v>0</v>
      </c>
      <c r="I48" s="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32" ht="15.75" x14ac:dyDescent="0.25">
      <c r="A49" s="8" t="s">
        <v>79</v>
      </c>
      <c r="B49" s="180"/>
      <c r="C49" s="13"/>
      <c r="D49" s="14"/>
      <c r="E49" s="94"/>
      <c r="F49" s="116"/>
      <c r="G49" s="94"/>
      <c r="H49" s="91"/>
      <c r="I49" s="6"/>
      <c r="K49" s="3" t="s">
        <v>209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32" x14ac:dyDescent="0.25">
      <c r="A50" s="15" t="s">
        <v>80</v>
      </c>
      <c r="B50" s="188"/>
      <c r="C50" s="16"/>
      <c r="D50" s="17"/>
      <c r="E50" s="93"/>
      <c r="F50" s="121"/>
      <c r="G50" s="93"/>
      <c r="H50" s="92"/>
      <c r="I50" s="182"/>
    </row>
    <row r="51" spans="1:32" x14ac:dyDescent="0.25">
      <c r="A51" s="8" t="s">
        <v>81</v>
      </c>
      <c r="B51" s="180" t="s">
        <v>82</v>
      </c>
      <c r="C51" s="9">
        <f>D51*12*7329.3</f>
        <v>627094.90800000005</v>
      </c>
      <c r="D51" s="10">
        <v>7.13</v>
      </c>
      <c r="E51" s="88">
        <f>F51*12*7329.3</f>
        <v>627094.90800000005</v>
      </c>
      <c r="F51" s="120">
        <v>7.13</v>
      </c>
      <c r="G51" s="88">
        <f>C51-E51</f>
        <v>0</v>
      </c>
      <c r="H51" s="90">
        <f>D51-F51</f>
        <v>0</v>
      </c>
      <c r="I51" s="6"/>
    </row>
    <row r="52" spans="1:32" x14ac:dyDescent="0.25">
      <c r="A52" s="8" t="s">
        <v>83</v>
      </c>
      <c r="B52" s="180" t="s">
        <v>84</v>
      </c>
      <c r="C52" s="18"/>
      <c r="D52" s="10"/>
      <c r="E52" s="114"/>
      <c r="F52" s="120"/>
      <c r="G52" s="114"/>
      <c r="H52" s="89"/>
      <c r="I52" s="6"/>
    </row>
    <row r="53" spans="1:32" x14ac:dyDescent="0.25">
      <c r="A53" s="8" t="s">
        <v>85</v>
      </c>
      <c r="B53" s="180" t="s">
        <v>107</v>
      </c>
      <c r="C53" s="189"/>
      <c r="D53" s="190"/>
      <c r="E53" s="191"/>
      <c r="F53" s="192"/>
      <c r="G53" s="191"/>
      <c r="H53" s="193"/>
      <c r="I53" s="6"/>
    </row>
    <row r="54" spans="1:32" x14ac:dyDescent="0.25">
      <c r="A54" s="28" t="s">
        <v>45</v>
      </c>
      <c r="B54" s="180" t="s">
        <v>106</v>
      </c>
      <c r="C54" s="189"/>
      <c r="D54" s="190"/>
      <c r="E54" s="191"/>
      <c r="F54" s="192"/>
      <c r="G54" s="191"/>
      <c r="H54" s="193"/>
      <c r="I54" s="6"/>
    </row>
    <row r="55" spans="1:32" x14ac:dyDescent="0.25">
      <c r="A55" s="28" t="s">
        <v>46</v>
      </c>
      <c r="B55" s="180" t="s">
        <v>86</v>
      </c>
      <c r="C55" s="189"/>
      <c r="D55" s="190"/>
      <c r="E55" s="191"/>
      <c r="F55" s="192"/>
      <c r="G55" s="191"/>
      <c r="H55" s="193"/>
      <c r="I55" s="6"/>
    </row>
    <row r="56" spans="1:32" x14ac:dyDescent="0.25">
      <c r="A56" s="28" t="s">
        <v>47</v>
      </c>
      <c r="B56" s="180" t="s">
        <v>87</v>
      </c>
      <c r="C56" s="189"/>
      <c r="D56" s="190"/>
      <c r="E56" s="191"/>
      <c r="F56" s="192"/>
      <c r="G56" s="191"/>
      <c r="H56" s="193"/>
      <c r="I56" s="6"/>
    </row>
    <row r="57" spans="1:32" x14ac:dyDescent="0.25">
      <c r="A57" s="28" t="s">
        <v>48</v>
      </c>
      <c r="B57" s="180" t="s">
        <v>88</v>
      </c>
      <c r="C57" s="189"/>
      <c r="D57" s="190"/>
      <c r="E57" s="191"/>
      <c r="F57" s="192"/>
      <c r="G57" s="191"/>
      <c r="H57" s="193"/>
      <c r="I57" s="182"/>
    </row>
    <row r="58" spans="1:32" x14ac:dyDescent="0.25">
      <c r="A58" s="28" t="s">
        <v>49</v>
      </c>
      <c r="B58" s="180" t="s">
        <v>89</v>
      </c>
      <c r="C58" s="189"/>
      <c r="D58" s="190"/>
      <c r="E58" s="191"/>
      <c r="F58" s="192"/>
      <c r="G58" s="191"/>
      <c r="H58" s="193"/>
      <c r="I58" s="182"/>
    </row>
    <row r="59" spans="1:32" x14ac:dyDescent="0.25">
      <c r="A59" s="28"/>
      <c r="B59" s="180" t="s">
        <v>90</v>
      </c>
      <c r="C59" s="189"/>
      <c r="D59" s="190"/>
      <c r="E59" s="191"/>
      <c r="F59" s="192"/>
      <c r="G59" s="191"/>
      <c r="H59" s="193"/>
      <c r="I59" s="182"/>
    </row>
    <row r="60" spans="1:32" x14ac:dyDescent="0.25">
      <c r="A60" s="28"/>
      <c r="B60" s="180" t="s">
        <v>91</v>
      </c>
      <c r="C60" s="189"/>
      <c r="D60" s="190"/>
      <c r="E60" s="191"/>
      <c r="F60" s="192"/>
      <c r="G60" s="191"/>
      <c r="H60" s="193"/>
      <c r="I60" s="182"/>
      <c r="AF60" s="109"/>
    </row>
    <row r="61" spans="1:32" x14ac:dyDescent="0.25">
      <c r="A61" s="28"/>
      <c r="B61" s="180" t="s">
        <v>92</v>
      </c>
      <c r="C61" s="35"/>
      <c r="D61" s="29"/>
      <c r="E61" s="101"/>
      <c r="F61" s="124"/>
      <c r="G61" s="101"/>
      <c r="H61" s="102"/>
      <c r="I61" s="182"/>
    </row>
    <row r="62" spans="1:32" x14ac:dyDescent="0.25">
      <c r="A62" s="11" t="s">
        <v>93</v>
      </c>
      <c r="B62" s="117" t="s">
        <v>94</v>
      </c>
      <c r="C62" s="9">
        <f>D62*12*7329.3</f>
        <v>760781.34000000008</v>
      </c>
      <c r="D62" s="12">
        <v>8.65</v>
      </c>
      <c r="E62" s="9">
        <f>F62*12*7329.3</f>
        <v>760781.34000000008</v>
      </c>
      <c r="F62" s="106">
        <v>8.65</v>
      </c>
      <c r="G62" s="88">
        <f>C62-E62</f>
        <v>0</v>
      </c>
      <c r="H62" s="90">
        <f>D62-F62</f>
        <v>0</v>
      </c>
      <c r="I62" s="6"/>
      <c r="AF62" s="109"/>
    </row>
    <row r="63" spans="1:32" x14ac:dyDescent="0.25">
      <c r="A63" s="8" t="s">
        <v>95</v>
      </c>
      <c r="B63" s="180" t="s">
        <v>96</v>
      </c>
      <c r="C63" s="13"/>
      <c r="D63" s="14"/>
      <c r="E63" s="94"/>
      <c r="F63" s="116"/>
      <c r="G63" s="94"/>
      <c r="H63" s="91"/>
      <c r="I63" s="182"/>
      <c r="AF63" s="109"/>
    </row>
    <row r="64" spans="1:32" x14ac:dyDescent="0.25">
      <c r="A64" s="28" t="s">
        <v>3</v>
      </c>
      <c r="B64" s="180" t="s">
        <v>97</v>
      </c>
      <c r="C64" s="13"/>
      <c r="D64" s="14"/>
      <c r="E64" s="94"/>
      <c r="F64" s="116"/>
      <c r="G64" s="94"/>
      <c r="H64" s="91"/>
      <c r="I64" s="182"/>
      <c r="AF64" s="109"/>
    </row>
    <row r="65" spans="1:32" x14ac:dyDescent="0.25">
      <c r="A65" s="28"/>
      <c r="B65" s="180"/>
      <c r="C65" s="35"/>
      <c r="D65" s="29"/>
      <c r="E65" s="101"/>
      <c r="F65" s="124"/>
      <c r="G65" s="101"/>
      <c r="H65" s="102"/>
      <c r="I65" s="182"/>
      <c r="AF65" s="109"/>
    </row>
    <row r="66" spans="1:32" x14ac:dyDescent="0.25">
      <c r="A66" s="19" t="s">
        <v>98</v>
      </c>
      <c r="B66" s="117" t="s">
        <v>132</v>
      </c>
      <c r="C66" s="40"/>
      <c r="D66" s="27"/>
      <c r="E66" s="194"/>
      <c r="F66" s="195"/>
      <c r="G66" s="194"/>
      <c r="H66" s="100"/>
      <c r="I66" s="182"/>
      <c r="AF66" s="109"/>
    </row>
    <row r="67" spans="1:32" x14ac:dyDescent="0.25">
      <c r="A67" s="28" t="s">
        <v>95</v>
      </c>
      <c r="B67" s="180" t="s">
        <v>133</v>
      </c>
      <c r="C67" s="35"/>
      <c r="D67" s="29"/>
      <c r="E67" s="101"/>
      <c r="F67" s="124"/>
      <c r="G67" s="101"/>
      <c r="H67" s="102"/>
      <c r="I67" s="6"/>
      <c r="AF67" s="109"/>
    </row>
    <row r="68" spans="1:32" x14ac:dyDescent="0.25">
      <c r="A68" s="73" t="s">
        <v>134</v>
      </c>
      <c r="B68" s="180" t="s">
        <v>135</v>
      </c>
      <c r="C68" s="35"/>
      <c r="D68" s="29"/>
      <c r="E68" s="101"/>
      <c r="F68" s="124"/>
      <c r="G68" s="101"/>
      <c r="H68" s="102"/>
      <c r="I68" s="6"/>
      <c r="AF68" s="109"/>
    </row>
    <row r="69" spans="1:32" x14ac:dyDescent="0.25">
      <c r="A69" s="28"/>
      <c r="B69" s="180" t="s">
        <v>136</v>
      </c>
      <c r="C69" s="35"/>
      <c r="D69" s="29"/>
      <c r="E69" s="101"/>
      <c r="F69" s="124"/>
      <c r="G69" s="101"/>
      <c r="H69" s="102"/>
      <c r="I69" s="6"/>
      <c r="AF69" s="109"/>
    </row>
    <row r="70" spans="1:32" x14ac:dyDescent="0.25">
      <c r="A70" s="28"/>
      <c r="B70" s="180" t="s">
        <v>137</v>
      </c>
      <c r="C70" s="35"/>
      <c r="D70" s="29"/>
      <c r="E70" s="101"/>
      <c r="F70" s="124"/>
      <c r="G70" s="101"/>
      <c r="H70" s="102"/>
      <c r="I70" s="6"/>
      <c r="AF70" s="109"/>
    </row>
    <row r="71" spans="1:32" x14ac:dyDescent="0.25">
      <c r="A71" s="28"/>
      <c r="B71" s="180" t="s">
        <v>138</v>
      </c>
      <c r="C71" s="35"/>
      <c r="D71" s="29"/>
      <c r="E71" s="101"/>
      <c r="F71" s="124"/>
      <c r="G71" s="101"/>
      <c r="H71" s="102"/>
      <c r="I71" s="6"/>
      <c r="AF71" s="109"/>
    </row>
    <row r="72" spans="1:32" x14ac:dyDescent="0.25">
      <c r="A72" s="28"/>
      <c r="B72" s="180" t="s">
        <v>139</v>
      </c>
      <c r="C72" s="35"/>
      <c r="D72" s="29"/>
      <c r="E72" s="101"/>
      <c r="F72" s="124"/>
      <c r="G72" s="101"/>
      <c r="H72" s="102"/>
      <c r="I72" s="182"/>
      <c r="AF72" s="109"/>
    </row>
    <row r="73" spans="1:32" x14ac:dyDescent="0.25">
      <c r="A73" s="28"/>
      <c r="B73" s="180" t="s">
        <v>140</v>
      </c>
      <c r="C73" s="35"/>
      <c r="D73" s="29"/>
      <c r="E73" s="101"/>
      <c r="F73" s="124"/>
      <c r="G73" s="101"/>
      <c r="H73" s="102"/>
      <c r="I73" s="6"/>
      <c r="AE73" s="146"/>
      <c r="AF73" s="184"/>
    </row>
    <row r="74" spans="1:32" x14ac:dyDescent="0.25">
      <c r="A74" s="28"/>
      <c r="B74" s="180" t="s">
        <v>141</v>
      </c>
      <c r="C74" s="35"/>
      <c r="D74" s="29"/>
      <c r="E74" s="101"/>
      <c r="F74" s="124"/>
      <c r="G74" s="101"/>
      <c r="H74" s="102"/>
      <c r="I74" s="6"/>
      <c r="AF74" s="109"/>
    </row>
    <row r="75" spans="1:32" x14ac:dyDescent="0.25">
      <c r="A75" s="28"/>
      <c r="B75" s="180" t="s">
        <v>142</v>
      </c>
      <c r="C75" s="35"/>
      <c r="D75" s="29"/>
      <c r="E75" s="101"/>
      <c r="F75" s="124"/>
      <c r="G75" s="101"/>
      <c r="H75" s="102"/>
      <c r="I75" s="6"/>
      <c r="AF75" s="109"/>
    </row>
    <row r="76" spans="1:32" x14ac:dyDescent="0.25">
      <c r="A76" s="28"/>
      <c r="B76" s="180" t="s">
        <v>143</v>
      </c>
      <c r="C76" s="35"/>
      <c r="D76" s="29"/>
      <c r="E76" s="101"/>
      <c r="F76" s="124"/>
      <c r="G76" s="101"/>
      <c r="H76" s="102"/>
      <c r="I76" s="6"/>
      <c r="AF76" s="109"/>
    </row>
    <row r="77" spans="1:32" x14ac:dyDescent="0.25">
      <c r="A77" s="28"/>
      <c r="B77" s="180" t="s">
        <v>144</v>
      </c>
      <c r="C77" s="35"/>
      <c r="D77" s="29"/>
      <c r="E77" s="101"/>
      <c r="F77" s="124"/>
      <c r="G77" s="101"/>
      <c r="H77" s="102"/>
      <c r="I77" s="6"/>
    </row>
    <row r="78" spans="1:32" x14ac:dyDescent="0.25">
      <c r="A78" s="28"/>
      <c r="B78" s="180" t="s">
        <v>152</v>
      </c>
      <c r="C78" s="35"/>
      <c r="D78" s="29"/>
      <c r="E78" s="101"/>
      <c r="F78" s="124"/>
      <c r="G78" s="101"/>
      <c r="H78" s="102"/>
      <c r="I78" s="6"/>
    </row>
    <row r="79" spans="1:32" x14ac:dyDescent="0.25">
      <c r="A79" s="75"/>
      <c r="B79" s="188"/>
      <c r="C79" s="39"/>
      <c r="D79" s="30"/>
      <c r="E79" s="103"/>
      <c r="F79" s="125"/>
      <c r="G79" s="103"/>
      <c r="H79" s="104"/>
      <c r="I79" s="6"/>
    </row>
    <row r="80" spans="1:32" x14ac:dyDescent="0.25">
      <c r="A80" s="19" t="s">
        <v>99</v>
      </c>
      <c r="B80" s="117" t="s">
        <v>100</v>
      </c>
      <c r="C80" s="40"/>
      <c r="D80" s="27"/>
      <c r="E80" s="194"/>
      <c r="F80" s="195"/>
      <c r="G80" s="194"/>
      <c r="H80" s="100"/>
      <c r="I80" s="6"/>
    </row>
    <row r="81" spans="1:11" x14ac:dyDescent="0.25">
      <c r="A81" s="28" t="s">
        <v>95</v>
      </c>
      <c r="B81" s="180" t="s">
        <v>145</v>
      </c>
      <c r="C81" s="35"/>
      <c r="D81" s="29"/>
      <c r="E81" s="101"/>
      <c r="F81" s="124"/>
      <c r="G81" s="101"/>
      <c r="H81" s="102"/>
      <c r="I81" s="6"/>
    </row>
    <row r="82" spans="1:11" x14ac:dyDescent="0.25">
      <c r="A82" s="28" t="s">
        <v>146</v>
      </c>
      <c r="B82" s="180" t="s">
        <v>147</v>
      </c>
      <c r="C82" s="35"/>
      <c r="D82" s="29"/>
      <c r="E82" s="101"/>
      <c r="F82" s="124"/>
      <c r="G82" s="101"/>
      <c r="H82" s="102"/>
      <c r="I82" s="6"/>
    </row>
    <row r="83" spans="1:11" x14ac:dyDescent="0.25">
      <c r="A83" s="28"/>
      <c r="B83" s="180" t="s">
        <v>148</v>
      </c>
      <c r="C83" s="35"/>
      <c r="D83" s="29"/>
      <c r="E83" s="101"/>
      <c r="F83" s="124"/>
      <c r="G83" s="101"/>
      <c r="H83" s="102"/>
      <c r="I83" s="6"/>
    </row>
    <row r="84" spans="1:11" x14ac:dyDescent="0.25">
      <c r="A84" s="28"/>
      <c r="B84" s="180" t="s">
        <v>149</v>
      </c>
      <c r="C84" s="35"/>
      <c r="D84" s="29"/>
      <c r="E84" s="101"/>
      <c r="F84" s="124"/>
      <c r="G84" s="101"/>
      <c r="H84" s="102"/>
      <c r="I84" s="6"/>
    </row>
    <row r="85" spans="1:11" x14ac:dyDescent="0.25">
      <c r="A85" s="28"/>
      <c r="B85" s="180" t="s">
        <v>150</v>
      </c>
      <c r="C85" s="35"/>
      <c r="D85" s="29"/>
      <c r="E85" s="101"/>
      <c r="F85" s="124"/>
      <c r="G85" s="101"/>
      <c r="H85" s="102"/>
      <c r="I85" s="6"/>
    </row>
    <row r="86" spans="1:11" x14ac:dyDescent="0.25">
      <c r="A86" s="28"/>
      <c r="B86" s="180" t="s">
        <v>151</v>
      </c>
      <c r="C86" s="35"/>
      <c r="D86" s="29"/>
      <c r="E86" s="101"/>
      <c r="F86" s="124"/>
      <c r="G86" s="101"/>
      <c r="H86" s="102"/>
      <c r="I86" s="6"/>
    </row>
    <row r="87" spans="1:11" x14ac:dyDescent="0.25">
      <c r="A87" s="28"/>
      <c r="B87" s="180" t="s">
        <v>153</v>
      </c>
      <c r="C87" s="35"/>
      <c r="D87" s="29"/>
      <c r="E87" s="101"/>
      <c r="F87" s="124"/>
      <c r="G87" s="101"/>
      <c r="H87" s="102"/>
      <c r="I87" s="6"/>
    </row>
    <row r="88" spans="1:11" x14ac:dyDescent="0.25">
      <c r="A88" s="75"/>
      <c r="B88" s="188"/>
      <c r="C88" s="39"/>
      <c r="D88" s="30"/>
      <c r="E88" s="103"/>
      <c r="F88" s="125"/>
      <c r="G88" s="103"/>
      <c r="H88" s="104"/>
      <c r="I88" s="6"/>
    </row>
    <row r="89" spans="1:11" x14ac:dyDescent="0.25">
      <c r="A89" s="11" t="s">
        <v>109</v>
      </c>
      <c r="B89" s="117" t="s">
        <v>111</v>
      </c>
      <c r="C89" s="9">
        <f>D89*12*7329.3</f>
        <v>11433.708000000001</v>
      </c>
      <c r="D89" s="20">
        <v>0.13</v>
      </c>
      <c r="E89" s="88">
        <v>3073.24</v>
      </c>
      <c r="F89" s="120">
        <v>0.03</v>
      </c>
      <c r="G89" s="88">
        <f>C89-E89</f>
        <v>8360.4680000000008</v>
      </c>
      <c r="H89" s="90">
        <f>D89-F89</f>
        <v>0.1</v>
      </c>
      <c r="I89" s="6"/>
      <c r="K89" s="109"/>
    </row>
    <row r="90" spans="1:11" x14ac:dyDescent="0.25">
      <c r="A90" s="8" t="s">
        <v>110</v>
      </c>
      <c r="B90" s="180" t="s">
        <v>112</v>
      </c>
      <c r="C90" s="35"/>
      <c r="D90" s="29"/>
      <c r="E90" s="101"/>
      <c r="F90" s="116"/>
      <c r="G90" s="101"/>
      <c r="H90" s="102"/>
      <c r="I90" s="6"/>
    </row>
    <row r="91" spans="1:11" x14ac:dyDescent="0.25">
      <c r="A91" s="11" t="s">
        <v>166</v>
      </c>
      <c r="B91" s="117" t="s">
        <v>104</v>
      </c>
      <c r="C91" s="9">
        <f>D91*12*7329.3</f>
        <v>8795.1600000000017</v>
      </c>
      <c r="D91" s="12">
        <v>0.1</v>
      </c>
      <c r="E91" s="88">
        <v>25.95</v>
      </c>
      <c r="F91" s="106">
        <v>0</v>
      </c>
      <c r="G91" s="88">
        <f>C91-E91</f>
        <v>8769.2100000000009</v>
      </c>
      <c r="H91" s="90">
        <f>D91-F91</f>
        <v>0.1</v>
      </c>
      <c r="I91" s="6"/>
    </row>
    <row r="92" spans="1:11" x14ac:dyDescent="0.25">
      <c r="A92" s="15" t="s">
        <v>185</v>
      </c>
      <c r="B92" s="188"/>
      <c r="C92" s="39"/>
      <c r="D92" s="30"/>
      <c r="E92" s="103"/>
      <c r="F92" s="121"/>
      <c r="G92" s="103"/>
      <c r="H92" s="104"/>
      <c r="I92" s="6"/>
    </row>
    <row r="93" spans="1:11" x14ac:dyDescent="0.25">
      <c r="A93" s="21" t="s">
        <v>113</v>
      </c>
      <c r="B93" s="117" t="s">
        <v>102</v>
      </c>
      <c r="C93" s="9">
        <f>D93*12*7329.3</f>
        <v>149517.72</v>
      </c>
      <c r="D93" s="20">
        <v>1.7</v>
      </c>
      <c r="E93" s="88">
        <v>140911.26999999999</v>
      </c>
      <c r="F93" s="107">
        <v>1.6</v>
      </c>
      <c r="G93" s="88">
        <f>C93-E93</f>
        <v>8606.4500000000116</v>
      </c>
      <c r="H93" s="90">
        <f>D93-F93</f>
        <v>9.9999999999999867E-2</v>
      </c>
      <c r="I93" s="6"/>
    </row>
    <row r="94" spans="1:11" x14ac:dyDescent="0.25">
      <c r="A94" s="8" t="s">
        <v>108</v>
      </c>
      <c r="B94" s="26"/>
      <c r="C94" s="35"/>
      <c r="D94" s="29"/>
      <c r="E94" s="101"/>
      <c r="F94" s="124"/>
      <c r="G94" s="101"/>
      <c r="H94" s="102"/>
      <c r="I94" s="6"/>
    </row>
    <row r="95" spans="1:11" x14ac:dyDescent="0.25">
      <c r="A95" s="11" t="s">
        <v>161</v>
      </c>
      <c r="B95" s="117" t="s">
        <v>78</v>
      </c>
      <c r="C95" s="9">
        <f>D95*12*7329.3</f>
        <v>60686.603999999999</v>
      </c>
      <c r="D95" s="12">
        <v>0.69</v>
      </c>
      <c r="E95" s="88">
        <f>F95*12*7329.3</f>
        <v>60686.603999999999</v>
      </c>
      <c r="F95" s="107">
        <v>0.69</v>
      </c>
      <c r="G95" s="88">
        <f>C95-E95</f>
        <v>0</v>
      </c>
      <c r="H95" s="90">
        <f>D95-F95</f>
        <v>0</v>
      </c>
      <c r="I95" s="6"/>
    </row>
    <row r="96" spans="1:11" x14ac:dyDescent="0.25">
      <c r="A96" s="15"/>
      <c r="B96" s="188"/>
      <c r="C96" s="13"/>
      <c r="D96" s="14"/>
      <c r="E96" s="93"/>
      <c r="F96" s="116"/>
      <c r="G96" s="94"/>
      <c r="H96" s="91"/>
      <c r="I96" s="182"/>
    </row>
    <row r="97" spans="1:15" x14ac:dyDescent="0.25">
      <c r="A97" s="11" t="s">
        <v>162</v>
      </c>
      <c r="B97" s="117" t="s">
        <v>78</v>
      </c>
      <c r="C97" s="9">
        <f>D97*12*7329.3</f>
        <v>88831.116000000009</v>
      </c>
      <c r="D97" s="12">
        <v>1.01</v>
      </c>
      <c r="E97" s="88">
        <f>F97*12*7329.3</f>
        <v>88831.116000000009</v>
      </c>
      <c r="F97" s="106">
        <v>1.01</v>
      </c>
      <c r="G97" s="88">
        <f>C97-E97</f>
        <v>0</v>
      </c>
      <c r="H97" s="90">
        <f>D97-F97</f>
        <v>0</v>
      </c>
      <c r="I97" s="6"/>
    </row>
    <row r="98" spans="1:15" x14ac:dyDescent="0.25">
      <c r="A98" s="8" t="s">
        <v>126</v>
      </c>
      <c r="B98" s="180"/>
      <c r="C98" s="13"/>
      <c r="D98" s="14"/>
      <c r="E98" s="94"/>
      <c r="F98" s="116"/>
      <c r="G98" s="94"/>
      <c r="H98" s="91"/>
      <c r="I98" s="182"/>
    </row>
    <row r="99" spans="1:15" x14ac:dyDescent="0.25">
      <c r="A99" s="15" t="s">
        <v>127</v>
      </c>
      <c r="B99" s="188"/>
      <c r="C99" s="16"/>
      <c r="D99" s="17"/>
      <c r="E99" s="93"/>
      <c r="F99" s="121"/>
      <c r="G99" s="93"/>
      <c r="H99" s="92"/>
      <c r="I99" s="182"/>
    </row>
    <row r="100" spans="1:15" x14ac:dyDescent="0.25">
      <c r="A100" s="8" t="s">
        <v>163</v>
      </c>
      <c r="B100" s="117" t="s">
        <v>78</v>
      </c>
      <c r="C100" s="9">
        <f>D100*12*7329.3</f>
        <v>48373.380000000005</v>
      </c>
      <c r="D100" s="14">
        <v>0.55000000000000004</v>
      </c>
      <c r="E100" s="88">
        <f>F100*12*7329.3</f>
        <v>48373.380000000005</v>
      </c>
      <c r="F100" s="95">
        <v>0.55000000000000004</v>
      </c>
      <c r="G100" s="88">
        <f>C100-E100</f>
        <v>0</v>
      </c>
      <c r="H100" s="90">
        <f>D100-F100</f>
        <v>0</v>
      </c>
      <c r="I100" s="182"/>
    </row>
    <row r="101" spans="1:15" x14ac:dyDescent="0.25">
      <c r="A101" s="8" t="s">
        <v>128</v>
      </c>
      <c r="B101" s="180"/>
      <c r="C101" s="13"/>
      <c r="D101" s="14"/>
      <c r="E101" s="94"/>
      <c r="F101" s="116"/>
      <c r="G101" s="94"/>
      <c r="H101" s="91"/>
      <c r="I101" s="182"/>
    </row>
    <row r="102" spans="1:15" x14ac:dyDescent="0.25">
      <c r="A102" s="11" t="s">
        <v>164</v>
      </c>
      <c r="B102" s="117" t="s">
        <v>78</v>
      </c>
      <c r="C102" s="9">
        <f>D102*12*7329.3</f>
        <v>15831.288000000002</v>
      </c>
      <c r="D102" s="12">
        <v>0.18</v>
      </c>
      <c r="E102" s="88">
        <f>F102*12*7329.3</f>
        <v>15831.288000000002</v>
      </c>
      <c r="F102" s="107">
        <v>0.18</v>
      </c>
      <c r="G102" s="88">
        <f>C102-E102</f>
        <v>0</v>
      </c>
      <c r="H102" s="90">
        <f>D102-F102</f>
        <v>0</v>
      </c>
      <c r="I102" s="196"/>
    </row>
    <row r="103" spans="1:15" x14ac:dyDescent="0.25">
      <c r="A103" s="15" t="s">
        <v>160</v>
      </c>
      <c r="B103" s="188"/>
      <c r="C103" s="13"/>
      <c r="D103" s="14"/>
      <c r="E103" s="97"/>
      <c r="F103" s="131"/>
      <c r="G103" s="94"/>
      <c r="H103" s="91"/>
      <c r="I103" s="182"/>
    </row>
    <row r="104" spans="1:15" x14ac:dyDescent="0.25">
      <c r="A104" s="11" t="s">
        <v>165</v>
      </c>
      <c r="B104" s="117"/>
      <c r="C104" s="9">
        <f>D104*12*7329.3</f>
        <v>326300.43599999999</v>
      </c>
      <c r="D104" s="20">
        <v>3.71</v>
      </c>
      <c r="E104" s="128">
        <f>F104*12*7329.3</f>
        <v>326300.43599999999</v>
      </c>
      <c r="F104" s="132">
        <v>3.71</v>
      </c>
      <c r="G104" s="88">
        <f>C104-E104</f>
        <v>0</v>
      </c>
      <c r="H104" s="90">
        <f>D104-F104</f>
        <v>0</v>
      </c>
      <c r="I104" s="182"/>
    </row>
    <row r="105" spans="1:15" x14ac:dyDescent="0.25">
      <c r="A105" s="8" t="s">
        <v>129</v>
      </c>
      <c r="B105" s="180"/>
      <c r="C105" s="26"/>
      <c r="D105" s="34"/>
      <c r="E105" s="129"/>
      <c r="F105" s="131"/>
      <c r="G105" s="94"/>
      <c r="H105" s="91"/>
      <c r="I105" s="182"/>
    </row>
    <row r="106" spans="1:15" x14ac:dyDescent="0.25">
      <c r="A106" s="11" t="s">
        <v>154</v>
      </c>
      <c r="B106" s="117"/>
      <c r="C106" s="22">
        <f>C19+C29+C44+C48+C51+C62+C89+C93+C95+C97+C104+C100+C102+C91</f>
        <v>2839077.6480000005</v>
      </c>
      <c r="D106" s="118">
        <f>D19+D29+D44+D48+D51+D62+D89+D93+D95+D97+D104+D100+D102+D91</f>
        <v>32.28</v>
      </c>
      <c r="E106" s="105">
        <f>E19+E29+E44+E48+E51+E62+E89+E93+E95+E97+E104+E100+E102+E91</f>
        <v>2813341.52</v>
      </c>
      <c r="F106" s="132">
        <f>F19+F29+F44+F48+F51+F62+F89+F93+F95+F97+F104+F100+F102+F91</f>
        <v>31.980000000000008</v>
      </c>
      <c r="G106" s="88">
        <f>C106-E106</f>
        <v>25736.128000000492</v>
      </c>
      <c r="H106" s="90">
        <f>D106-F106</f>
        <v>0.29999999999999361</v>
      </c>
      <c r="I106" s="6"/>
    </row>
    <row r="107" spans="1:15" x14ac:dyDescent="0.25">
      <c r="A107" s="15" t="s">
        <v>155</v>
      </c>
      <c r="B107" s="188"/>
      <c r="C107" s="23"/>
      <c r="D107" s="24"/>
      <c r="E107" s="97"/>
      <c r="F107" s="133"/>
      <c r="G107" s="94"/>
      <c r="H107" s="91"/>
      <c r="I107" s="6"/>
    </row>
    <row r="108" spans="1:15" x14ac:dyDescent="0.25">
      <c r="A108" s="8" t="s">
        <v>130</v>
      </c>
      <c r="B108" s="180"/>
      <c r="C108" s="119">
        <f>C110+C113+C117+C115</f>
        <v>1305201.7440000002</v>
      </c>
      <c r="D108" s="25">
        <f>D110+D113+D117+D115</f>
        <v>14.84</v>
      </c>
      <c r="E108" s="122">
        <f>E110+E113+E117+E115</f>
        <v>774779.81</v>
      </c>
      <c r="F108" s="98">
        <f>F110+F113+F117+F115</f>
        <v>8.81</v>
      </c>
      <c r="G108" s="96">
        <f>C108-E108</f>
        <v>530421.93400000012</v>
      </c>
      <c r="H108" s="90">
        <f>D108-F108</f>
        <v>6.0299999999999994</v>
      </c>
      <c r="I108" s="6"/>
    </row>
    <row r="109" spans="1:15" x14ac:dyDescent="0.25">
      <c r="A109" s="8"/>
      <c r="B109" s="180"/>
      <c r="C109" s="26"/>
      <c r="D109" s="25"/>
      <c r="E109" s="130"/>
      <c r="F109" s="98"/>
      <c r="G109" s="99"/>
      <c r="H109" s="89"/>
      <c r="I109" s="6"/>
    </row>
    <row r="110" spans="1:15" x14ac:dyDescent="0.25">
      <c r="A110" s="19" t="s">
        <v>131</v>
      </c>
      <c r="B110" s="117" t="s">
        <v>115</v>
      </c>
      <c r="C110" s="9">
        <f>D110*12*7329.3</f>
        <v>281445.12000000005</v>
      </c>
      <c r="D110" s="32">
        <v>3.2</v>
      </c>
      <c r="E110" s="128">
        <v>153044.03</v>
      </c>
      <c r="F110" s="134">
        <v>1.74</v>
      </c>
      <c r="G110" s="126">
        <f>C110-E110</f>
        <v>128401.09000000005</v>
      </c>
      <c r="H110" s="100">
        <f>D110-F110</f>
        <v>1.4600000000000002</v>
      </c>
      <c r="I110" s="196"/>
    </row>
    <row r="111" spans="1:15" x14ac:dyDescent="0.25">
      <c r="A111" s="28" t="s">
        <v>101</v>
      </c>
      <c r="B111" s="180"/>
      <c r="C111" s="33"/>
      <c r="D111" s="34"/>
      <c r="E111" s="101"/>
      <c r="F111" s="124"/>
      <c r="G111" s="101"/>
      <c r="H111" s="102"/>
      <c r="I111" s="196"/>
      <c r="K111" s="109"/>
      <c r="M111" s="109"/>
      <c r="N111" s="109"/>
      <c r="O111" s="197"/>
    </row>
    <row r="112" spans="1:15" x14ac:dyDescent="0.25">
      <c r="A112" s="28" t="s">
        <v>114</v>
      </c>
      <c r="B112" s="180"/>
      <c r="C112" s="33"/>
      <c r="D112" s="34"/>
      <c r="E112" s="101"/>
      <c r="F112" s="124"/>
      <c r="G112" s="101"/>
      <c r="H112" s="102"/>
      <c r="I112" s="6"/>
    </row>
    <row r="113" spans="1:11" x14ac:dyDescent="0.25">
      <c r="A113" s="19" t="s">
        <v>178</v>
      </c>
      <c r="B113" s="117" t="s">
        <v>171</v>
      </c>
      <c r="C113" s="9">
        <f>D113*12*7329.3</f>
        <v>891829.22400000005</v>
      </c>
      <c r="D113" s="36">
        <v>10.14</v>
      </c>
      <c r="E113" s="88">
        <v>498685.57</v>
      </c>
      <c r="F113" s="123">
        <v>5.67</v>
      </c>
      <c r="G113" s="88">
        <f>C113-E113</f>
        <v>393143.65400000004</v>
      </c>
      <c r="H113" s="90">
        <f>D113-F113</f>
        <v>4.4700000000000006</v>
      </c>
      <c r="I113" s="148"/>
    </row>
    <row r="114" spans="1:11" x14ac:dyDescent="0.25">
      <c r="A114" s="28" t="s">
        <v>167</v>
      </c>
      <c r="B114" s="180" t="s">
        <v>172</v>
      </c>
      <c r="C114" s="33"/>
      <c r="D114" s="34"/>
      <c r="E114" s="101"/>
      <c r="F114" s="124"/>
      <c r="G114" s="101"/>
      <c r="H114" s="102"/>
      <c r="I114" s="6"/>
    </row>
    <row r="115" spans="1:11" x14ac:dyDescent="0.25">
      <c r="A115" s="19" t="s">
        <v>168</v>
      </c>
      <c r="B115" s="117" t="s">
        <v>171</v>
      </c>
      <c r="C115" s="9">
        <f>D115*12*7329.3</f>
        <v>14951.772000000001</v>
      </c>
      <c r="D115" s="36">
        <v>0.17</v>
      </c>
      <c r="E115" s="88">
        <v>6127.29</v>
      </c>
      <c r="F115" s="123">
        <v>7.0000000000000007E-2</v>
      </c>
      <c r="G115" s="88">
        <f>C115-E115</f>
        <v>8824.482</v>
      </c>
      <c r="H115" s="90">
        <f>D115-F115</f>
        <v>0.1</v>
      </c>
      <c r="I115" s="198"/>
      <c r="K115" s="109"/>
    </row>
    <row r="116" spans="1:11" x14ac:dyDescent="0.25">
      <c r="A116" s="75" t="s">
        <v>186</v>
      </c>
      <c r="B116" s="180" t="s">
        <v>172</v>
      </c>
      <c r="C116" s="37"/>
      <c r="D116" s="38"/>
      <c r="E116" s="103"/>
      <c r="F116" s="125"/>
      <c r="G116" s="103"/>
      <c r="H116" s="104"/>
      <c r="I116" s="196"/>
    </row>
    <row r="117" spans="1:11" x14ac:dyDescent="0.25">
      <c r="A117" s="19" t="s">
        <v>169</v>
      </c>
      <c r="B117" s="117" t="s">
        <v>105</v>
      </c>
      <c r="C117" s="9">
        <f>D117*12*7329.3</f>
        <v>116975.62800000001</v>
      </c>
      <c r="D117" s="32">
        <v>1.33</v>
      </c>
      <c r="E117" s="88">
        <v>116922.92</v>
      </c>
      <c r="F117" s="123">
        <v>1.33</v>
      </c>
      <c r="G117" s="88">
        <f>C117-E117</f>
        <v>52.708000000013271</v>
      </c>
      <c r="H117" s="90">
        <f>D117-F117</f>
        <v>0</v>
      </c>
      <c r="I117" s="6"/>
    </row>
    <row r="118" spans="1:11" x14ac:dyDescent="0.25">
      <c r="A118" s="28" t="s">
        <v>170</v>
      </c>
      <c r="B118" s="188"/>
      <c r="C118" s="37"/>
      <c r="D118" s="38"/>
      <c r="E118" s="103"/>
      <c r="F118" s="125"/>
      <c r="G118" s="103"/>
      <c r="H118" s="104"/>
      <c r="I118" s="6"/>
    </row>
    <row r="119" spans="1:11" x14ac:dyDescent="0.25">
      <c r="A119" s="11" t="s">
        <v>174</v>
      </c>
      <c r="B119" s="19"/>
      <c r="C119" s="31">
        <f>C106+C108</f>
        <v>4144279.3920000009</v>
      </c>
      <c r="D119" s="20">
        <f>D106+D108</f>
        <v>47.120000000000005</v>
      </c>
      <c r="E119" s="105">
        <f>E106+E108</f>
        <v>3588121.33</v>
      </c>
      <c r="F119" s="107">
        <f>F106+F108</f>
        <v>40.790000000000006</v>
      </c>
      <c r="G119" s="96">
        <f>C119-E119</f>
        <v>556158.06200000085</v>
      </c>
      <c r="H119" s="90">
        <f>D119-F119</f>
        <v>6.3299999999999983</v>
      </c>
      <c r="I119" s="6"/>
    </row>
    <row r="120" spans="1:11" ht="15.75" thickBot="1" x14ac:dyDescent="0.3">
      <c r="A120" s="8"/>
      <c r="B120" s="28"/>
      <c r="C120" s="8"/>
      <c r="D120" s="34"/>
      <c r="E120" s="211"/>
      <c r="F120" s="212"/>
      <c r="G120" s="211"/>
      <c r="H120" s="213"/>
      <c r="I120" s="6"/>
    </row>
    <row r="121" spans="1:11" x14ac:dyDescent="0.25">
      <c r="A121" s="206" t="s">
        <v>192</v>
      </c>
      <c r="B121" s="154"/>
      <c r="C121" s="218"/>
      <c r="D121" s="214"/>
      <c r="E121" s="216">
        <v>9682.31</v>
      </c>
      <c r="F121" s="215"/>
      <c r="G121" s="218"/>
      <c r="H121" s="217"/>
      <c r="I121" s="148"/>
    </row>
    <row r="122" spans="1:11" ht="15.75" thickBot="1" x14ac:dyDescent="0.3">
      <c r="A122" s="207" t="s">
        <v>184</v>
      </c>
      <c r="B122" s="210"/>
      <c r="C122" s="219"/>
      <c r="D122" s="145"/>
      <c r="E122" s="209"/>
      <c r="F122" s="204"/>
      <c r="G122" s="219"/>
      <c r="H122" s="203"/>
      <c r="I122" s="6"/>
    </row>
    <row r="123" spans="1:11" ht="28.5" customHeight="1" thickBot="1" x14ac:dyDescent="0.3">
      <c r="A123" s="238" t="s">
        <v>194</v>
      </c>
      <c r="B123" s="239"/>
      <c r="C123" s="219"/>
      <c r="D123" s="203"/>
      <c r="E123" s="216">
        <v>82572.25</v>
      </c>
      <c r="F123" s="115"/>
      <c r="G123" s="208"/>
      <c r="H123" s="204"/>
      <c r="I123" s="148"/>
    </row>
    <row r="124" spans="1:11" ht="15.75" thickBot="1" x14ac:dyDescent="0.3">
      <c r="A124" s="138" t="s">
        <v>187</v>
      </c>
      <c r="B124" s="227"/>
      <c r="C124" s="229"/>
      <c r="D124" s="141"/>
      <c r="E124" s="208">
        <v>134785.42000000001</v>
      </c>
      <c r="F124" s="228"/>
      <c r="G124" s="229"/>
      <c r="H124" s="141"/>
      <c r="I124" s="148"/>
    </row>
    <row r="125" spans="1:11" x14ac:dyDescent="0.25">
      <c r="A125" s="220" t="s">
        <v>188</v>
      </c>
      <c r="B125" s="154"/>
      <c r="C125" s="230"/>
      <c r="D125" s="29"/>
      <c r="E125" s="162"/>
      <c r="F125" s="136"/>
      <c r="G125" s="230"/>
      <c r="H125" s="29"/>
      <c r="I125" s="6"/>
    </row>
    <row r="126" spans="1:11" ht="29.25" customHeight="1" x14ac:dyDescent="0.25">
      <c r="A126" s="240" t="s">
        <v>189</v>
      </c>
      <c r="B126" s="241"/>
      <c r="C126" s="230"/>
      <c r="D126" s="29"/>
      <c r="E126" s="162"/>
      <c r="F126" s="136"/>
      <c r="G126" s="230"/>
      <c r="H126" s="29"/>
      <c r="I126" s="6"/>
    </row>
    <row r="127" spans="1:11" ht="30" customHeight="1" thickBot="1" x14ac:dyDescent="0.3">
      <c r="A127" s="236" t="s">
        <v>190</v>
      </c>
      <c r="B127" s="237"/>
      <c r="C127" s="219"/>
      <c r="D127" s="203"/>
      <c r="E127" s="168"/>
      <c r="F127" s="199"/>
      <c r="G127" s="219"/>
      <c r="H127" s="203"/>
      <c r="I127" s="148"/>
    </row>
    <row r="128" spans="1:11" ht="15" customHeight="1" thickBot="1" x14ac:dyDescent="0.3">
      <c r="A128" s="225" t="s">
        <v>206</v>
      </c>
      <c r="B128" s="226"/>
      <c r="C128" s="219"/>
      <c r="D128" s="145"/>
      <c r="E128" s="231">
        <v>45903.9</v>
      </c>
      <c r="F128" s="200"/>
      <c r="G128" s="168"/>
      <c r="H128" s="200"/>
      <c r="I128" s="148"/>
    </row>
    <row r="129" spans="1:9" ht="15" customHeight="1" thickBot="1" x14ac:dyDescent="0.3">
      <c r="A129" s="138" t="s">
        <v>193</v>
      </c>
      <c r="B129" s="224"/>
      <c r="C129" s="219"/>
      <c r="D129" s="145"/>
      <c r="E129" s="233">
        <v>23622.560000000001</v>
      </c>
      <c r="F129" s="142"/>
      <c r="G129" s="168"/>
      <c r="H129" s="200"/>
      <c r="I129" s="148"/>
    </row>
    <row r="130" spans="1:9" ht="15" customHeight="1" thickBot="1" x14ac:dyDescent="0.3">
      <c r="A130" s="138" t="s">
        <v>193</v>
      </c>
      <c r="B130" s="224"/>
      <c r="C130" s="219"/>
      <c r="D130" s="145"/>
      <c r="E130" s="233">
        <v>18458.310000000001</v>
      </c>
      <c r="F130" s="142"/>
      <c r="G130" s="168"/>
      <c r="H130" s="200"/>
      <c r="I130" s="148"/>
    </row>
    <row r="131" spans="1:9" ht="15.75" customHeight="1" thickBot="1" x14ac:dyDescent="0.3">
      <c r="A131" s="205" t="s">
        <v>208</v>
      </c>
      <c r="B131" s="224"/>
      <c r="C131" s="219"/>
      <c r="D131" s="145"/>
      <c r="E131" s="234">
        <v>11969.4</v>
      </c>
      <c r="F131" s="142"/>
      <c r="G131" s="168"/>
      <c r="H131" s="200"/>
      <c r="I131" s="148"/>
    </row>
    <row r="132" spans="1:9" ht="15.75" thickBot="1" x14ac:dyDescent="0.3">
      <c r="A132" s="140" t="s">
        <v>173</v>
      </c>
      <c r="B132" s="144"/>
      <c r="C132" s="143"/>
      <c r="D132" s="145"/>
      <c r="E132" s="149">
        <f>E119+E121+E123+E124+E128+E129+E130+E131</f>
        <v>3915115.48</v>
      </c>
      <c r="F132" s="142"/>
      <c r="G132" s="199"/>
      <c r="H132" s="200"/>
      <c r="I132" s="148"/>
    </row>
    <row r="133" spans="1:9" x14ac:dyDescent="0.25">
      <c r="E133" s="108"/>
      <c r="F133" s="108"/>
      <c r="G133" s="108"/>
      <c r="H133" s="108"/>
    </row>
    <row r="134" spans="1:9" x14ac:dyDescent="0.25">
      <c r="A134" s="5"/>
      <c r="B134" s="5"/>
      <c r="C134" s="5"/>
      <c r="E134" s="108"/>
      <c r="F134" s="108"/>
      <c r="G134" s="108"/>
      <c r="H134" s="108"/>
    </row>
    <row r="135" spans="1:9" ht="15.75" x14ac:dyDescent="0.25">
      <c r="A135" s="3" t="s">
        <v>209</v>
      </c>
      <c r="B135" s="3"/>
      <c r="C135" s="3"/>
      <c r="E135" s="108"/>
      <c r="F135" s="108"/>
      <c r="G135" s="108"/>
      <c r="H135" s="108"/>
    </row>
    <row r="136" spans="1:9" ht="15.75" x14ac:dyDescent="0.25">
      <c r="A136" s="3" t="s">
        <v>3</v>
      </c>
      <c r="B136" s="3"/>
      <c r="C136" s="3"/>
      <c r="D136" s="6"/>
      <c r="E136" s="76"/>
      <c r="F136" s="108"/>
      <c r="G136" s="108"/>
      <c r="H136" s="108"/>
    </row>
    <row r="137" spans="1:9" x14ac:dyDescent="0.25">
      <c r="E137" s="108"/>
      <c r="F137" s="108"/>
      <c r="G137" s="108"/>
      <c r="H137" s="108"/>
    </row>
    <row r="138" spans="1:9" x14ac:dyDescent="0.25">
      <c r="B138" s="109"/>
      <c r="C138" s="109"/>
      <c r="D138" s="109"/>
      <c r="E138" s="108"/>
      <c r="F138" s="108"/>
      <c r="G138" s="108"/>
      <c r="H138" s="108"/>
    </row>
    <row r="139" spans="1:9" x14ac:dyDescent="0.25">
      <c r="E139" s="108"/>
      <c r="F139" s="108"/>
      <c r="G139" s="108"/>
      <c r="H139" s="108"/>
    </row>
    <row r="140" spans="1:9" x14ac:dyDescent="0.25">
      <c r="E140" s="108"/>
      <c r="F140" s="108"/>
      <c r="G140" s="108"/>
      <c r="H140" s="108"/>
    </row>
    <row r="141" spans="1:9" x14ac:dyDescent="0.25">
      <c r="A141" s="81"/>
      <c r="B141" s="201"/>
      <c r="C141" s="201"/>
      <c r="D141" s="201"/>
      <c r="E141" s="108"/>
      <c r="F141" s="108"/>
      <c r="G141" s="108"/>
      <c r="H141" s="108"/>
    </row>
    <row r="142" spans="1:9" x14ac:dyDescent="0.25">
      <c r="A142" s="187"/>
      <c r="B142" s="82"/>
      <c r="C142" s="82"/>
      <c r="D142" s="82"/>
      <c r="E142" s="108"/>
      <c r="F142" s="108"/>
      <c r="G142" s="108"/>
      <c r="H142" s="108"/>
    </row>
    <row r="143" spans="1:9" x14ac:dyDescent="0.25">
      <c r="A143" s="187"/>
      <c r="B143" s="76"/>
      <c r="C143" s="76"/>
      <c r="D143" s="82"/>
      <c r="E143" s="108"/>
      <c r="F143" s="108"/>
      <c r="G143" s="108"/>
      <c r="H143" s="108"/>
    </row>
    <row r="144" spans="1:9" x14ac:dyDescent="0.25">
      <c r="E144" s="108"/>
      <c r="F144" s="108"/>
      <c r="G144" s="108"/>
      <c r="H144" s="108"/>
    </row>
    <row r="145" spans="5:8" x14ac:dyDescent="0.25">
      <c r="E145" s="108"/>
      <c r="F145" s="108"/>
      <c r="G145" s="108"/>
      <c r="H145" s="108"/>
    </row>
    <row r="146" spans="5:8" x14ac:dyDescent="0.25">
      <c r="E146" s="108"/>
      <c r="F146" s="108"/>
      <c r="G146" s="108"/>
      <c r="H146" s="108"/>
    </row>
    <row r="147" spans="5:8" x14ac:dyDescent="0.25">
      <c r="E147" s="108"/>
      <c r="F147" s="108"/>
      <c r="G147" s="108"/>
      <c r="H147" s="108"/>
    </row>
    <row r="148" spans="5:8" x14ac:dyDescent="0.25">
      <c r="E148" s="108"/>
      <c r="F148" s="108"/>
      <c r="G148" s="108"/>
      <c r="H148" s="108"/>
    </row>
    <row r="149" spans="5:8" x14ac:dyDescent="0.25">
      <c r="E149" s="108"/>
      <c r="F149" s="108"/>
      <c r="G149" s="108"/>
      <c r="H149" s="108"/>
    </row>
    <row r="150" spans="5:8" x14ac:dyDescent="0.25">
      <c r="E150" s="108"/>
      <c r="F150" s="108"/>
      <c r="G150" s="108"/>
      <c r="H150" s="108"/>
    </row>
    <row r="151" spans="5:8" x14ac:dyDescent="0.25">
      <c r="E151" s="108"/>
      <c r="F151" s="108"/>
      <c r="G151" s="108"/>
      <c r="H151" s="108"/>
    </row>
    <row r="152" spans="5:8" x14ac:dyDescent="0.25">
      <c r="E152" s="108"/>
      <c r="F152" s="108"/>
      <c r="G152" s="108"/>
      <c r="H152" s="108"/>
    </row>
    <row r="153" spans="5:8" x14ac:dyDescent="0.25">
      <c r="E153" s="108"/>
      <c r="F153" s="108"/>
      <c r="G153" s="108"/>
      <c r="H153" s="108"/>
    </row>
    <row r="154" spans="5:8" x14ac:dyDescent="0.25">
      <c r="E154" s="108"/>
      <c r="F154" s="108"/>
      <c r="G154" s="108"/>
      <c r="H154" s="108"/>
    </row>
    <row r="155" spans="5:8" x14ac:dyDescent="0.25">
      <c r="E155" s="108"/>
      <c r="F155" s="108"/>
      <c r="G155" s="108"/>
      <c r="H155" s="108"/>
    </row>
    <row r="156" spans="5:8" x14ac:dyDescent="0.25">
      <c r="E156" s="108"/>
      <c r="F156" s="108"/>
      <c r="G156" s="108"/>
      <c r="H156" s="108"/>
    </row>
    <row r="157" spans="5:8" x14ac:dyDescent="0.25">
      <c r="E157" s="108"/>
      <c r="F157" s="108"/>
      <c r="G157" s="108"/>
      <c r="H157" s="108"/>
    </row>
    <row r="158" spans="5:8" x14ac:dyDescent="0.25">
      <c r="E158" s="108"/>
      <c r="F158" s="108"/>
      <c r="G158" s="108"/>
      <c r="H158" s="108"/>
    </row>
    <row r="159" spans="5:8" x14ac:dyDescent="0.25">
      <c r="E159" s="108"/>
      <c r="F159" s="108"/>
      <c r="G159" s="108"/>
      <c r="H159" s="108"/>
    </row>
    <row r="160" spans="5:8" x14ac:dyDescent="0.25">
      <c r="E160" s="108"/>
      <c r="F160" s="108"/>
      <c r="G160" s="108"/>
      <c r="H160" s="108"/>
    </row>
    <row r="161" spans="1:38" x14ac:dyDescent="0.25">
      <c r="E161" s="108"/>
      <c r="F161" s="108"/>
      <c r="G161" s="108"/>
      <c r="H161" s="108"/>
    </row>
    <row r="162" spans="1:38" x14ac:dyDescent="0.25">
      <c r="E162" s="108"/>
      <c r="F162" s="108"/>
      <c r="G162" s="108"/>
      <c r="H162" s="108"/>
    </row>
    <row r="163" spans="1:38" x14ac:dyDescent="0.25">
      <c r="E163" s="108"/>
      <c r="F163" s="108"/>
      <c r="G163" s="108"/>
      <c r="H163" s="108"/>
    </row>
    <row r="164" spans="1:38" x14ac:dyDescent="0.25">
      <c r="E164" s="108"/>
      <c r="F164" s="108"/>
      <c r="G164" s="108"/>
      <c r="H164" s="108"/>
    </row>
    <row r="165" spans="1:38" x14ac:dyDescent="0.25">
      <c r="E165" s="108"/>
      <c r="F165" s="108"/>
      <c r="G165" s="108"/>
      <c r="H165" s="108"/>
    </row>
    <row r="166" spans="1:38" x14ac:dyDescent="0.25">
      <c r="E166" s="108"/>
      <c r="F166" s="108"/>
      <c r="G166" s="108"/>
      <c r="H166" s="108"/>
    </row>
    <row r="167" spans="1:38" s="151" customFormat="1" x14ac:dyDescent="0.25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</row>
    <row r="168" spans="1:38" s="151" customFormat="1" x14ac:dyDescent="0.25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</row>
    <row r="169" spans="1:38" x14ac:dyDescent="0.25">
      <c r="E169" s="108"/>
      <c r="F169" s="108"/>
      <c r="G169" s="108"/>
      <c r="H169" s="108"/>
    </row>
    <row r="170" spans="1:38" x14ac:dyDescent="0.25">
      <c r="E170" s="108"/>
      <c r="F170" s="108"/>
      <c r="G170" s="108"/>
      <c r="H170" s="108"/>
    </row>
    <row r="171" spans="1:38" x14ac:dyDescent="0.25">
      <c r="E171" s="108"/>
      <c r="F171" s="108"/>
      <c r="G171" s="108"/>
      <c r="H171" s="108"/>
    </row>
    <row r="172" spans="1:38" x14ac:dyDescent="0.25">
      <c r="E172" s="108"/>
      <c r="F172" s="108"/>
      <c r="G172" s="108"/>
      <c r="H172" s="108"/>
    </row>
    <row r="173" spans="1:38" x14ac:dyDescent="0.25">
      <c r="E173" s="108"/>
      <c r="F173" s="108"/>
      <c r="G173" s="108"/>
      <c r="H173" s="108"/>
    </row>
    <row r="174" spans="1:38" x14ac:dyDescent="0.25">
      <c r="E174" s="108"/>
      <c r="F174" s="108"/>
      <c r="G174" s="108"/>
      <c r="H174" s="108"/>
    </row>
    <row r="175" spans="1:38" x14ac:dyDescent="0.25">
      <c r="E175" s="108"/>
      <c r="F175" s="108"/>
      <c r="G175" s="108"/>
      <c r="H175" s="108"/>
    </row>
    <row r="176" spans="1:38" x14ac:dyDescent="0.25">
      <c r="E176" s="108"/>
      <c r="F176" s="108"/>
      <c r="G176" s="108"/>
      <c r="H176" s="108"/>
    </row>
    <row r="177" spans="5:8" x14ac:dyDescent="0.25">
      <c r="E177" s="108"/>
      <c r="F177" s="108"/>
      <c r="G177" s="108"/>
      <c r="H177" s="108"/>
    </row>
    <row r="178" spans="5:8" x14ac:dyDescent="0.25">
      <c r="E178" s="108"/>
      <c r="F178" s="108"/>
      <c r="G178" s="108"/>
      <c r="H178" s="108"/>
    </row>
    <row r="179" spans="5:8" x14ac:dyDescent="0.25">
      <c r="E179" s="108"/>
      <c r="F179" s="108"/>
      <c r="G179" s="108"/>
      <c r="H179" s="108"/>
    </row>
    <row r="180" spans="5:8" x14ac:dyDescent="0.25">
      <c r="E180" s="108"/>
      <c r="F180" s="108"/>
      <c r="G180" s="108"/>
      <c r="H180" s="108"/>
    </row>
    <row r="181" spans="5:8" x14ac:dyDescent="0.25">
      <c r="E181" s="108"/>
      <c r="F181" s="108"/>
      <c r="G181" s="108"/>
      <c r="H181" s="108"/>
    </row>
    <row r="182" spans="5:8" x14ac:dyDescent="0.25">
      <c r="E182" s="108"/>
      <c r="F182" s="108"/>
      <c r="G182" s="108"/>
      <c r="H182" s="108"/>
    </row>
    <row r="183" spans="5:8" x14ac:dyDescent="0.25">
      <c r="E183" s="108"/>
      <c r="F183" s="108"/>
      <c r="G183" s="108"/>
      <c r="H183" s="108"/>
    </row>
    <row r="184" spans="5:8" x14ac:dyDescent="0.25">
      <c r="E184" s="108"/>
      <c r="F184" s="108"/>
      <c r="G184" s="108"/>
      <c r="H184" s="108"/>
    </row>
    <row r="185" spans="5:8" x14ac:dyDescent="0.25">
      <c r="E185" s="108"/>
      <c r="F185" s="108"/>
      <c r="G185" s="108"/>
      <c r="H185" s="108"/>
    </row>
    <row r="186" spans="5:8" x14ac:dyDescent="0.25">
      <c r="E186" s="108"/>
      <c r="F186" s="108"/>
      <c r="G186" s="108"/>
      <c r="H186" s="108"/>
    </row>
    <row r="187" spans="5:8" x14ac:dyDescent="0.25">
      <c r="E187" s="108"/>
      <c r="F187" s="108"/>
      <c r="G187" s="108"/>
      <c r="H187" s="108"/>
    </row>
    <row r="188" spans="5:8" x14ac:dyDescent="0.25">
      <c r="E188" s="108"/>
      <c r="F188" s="108"/>
      <c r="G188" s="108"/>
      <c r="H188" s="108"/>
    </row>
    <row r="189" spans="5:8" x14ac:dyDescent="0.25">
      <c r="E189" s="108"/>
      <c r="F189" s="108"/>
      <c r="G189" s="108"/>
      <c r="H189" s="108"/>
    </row>
    <row r="190" spans="5:8" x14ac:dyDescent="0.25">
      <c r="E190" s="108"/>
      <c r="F190" s="108"/>
      <c r="G190" s="108"/>
      <c r="H190" s="108"/>
    </row>
    <row r="191" spans="5:8" x14ac:dyDescent="0.25">
      <c r="E191" s="108"/>
      <c r="F191" s="108"/>
      <c r="G191" s="108"/>
      <c r="H191" s="108"/>
    </row>
    <row r="192" spans="5:8" x14ac:dyDescent="0.25">
      <c r="E192" s="108"/>
      <c r="F192" s="108"/>
      <c r="G192" s="108"/>
      <c r="H192" s="108"/>
    </row>
    <row r="193" spans="5:8" x14ac:dyDescent="0.25">
      <c r="E193" s="108"/>
      <c r="F193" s="108"/>
      <c r="G193" s="108"/>
      <c r="H193" s="108"/>
    </row>
    <row r="194" spans="5:8" x14ac:dyDescent="0.25">
      <c r="E194" s="108"/>
      <c r="F194" s="108"/>
      <c r="G194" s="108"/>
      <c r="H194" s="108"/>
    </row>
    <row r="195" spans="5:8" x14ac:dyDescent="0.25">
      <c r="E195" s="108"/>
      <c r="F195" s="108"/>
      <c r="G195" s="108"/>
      <c r="H195" s="108"/>
    </row>
    <row r="196" spans="5:8" x14ac:dyDescent="0.25">
      <c r="E196" s="108"/>
      <c r="F196" s="108"/>
      <c r="G196" s="108"/>
      <c r="H196" s="108"/>
    </row>
    <row r="197" spans="5:8" x14ac:dyDescent="0.25">
      <c r="E197" s="108"/>
      <c r="F197" s="108"/>
      <c r="G197" s="108"/>
      <c r="H197" s="108"/>
    </row>
    <row r="198" spans="5:8" x14ac:dyDescent="0.25">
      <c r="E198" s="108"/>
      <c r="F198" s="108"/>
      <c r="G198" s="108"/>
      <c r="H198" s="108"/>
    </row>
    <row r="199" spans="5:8" x14ac:dyDescent="0.25">
      <c r="E199" s="108"/>
      <c r="F199" s="108"/>
      <c r="G199" s="108"/>
      <c r="H199" s="108"/>
    </row>
    <row r="200" spans="5:8" x14ac:dyDescent="0.25">
      <c r="E200" s="108"/>
      <c r="F200" s="108"/>
      <c r="G200" s="108"/>
      <c r="H200" s="108"/>
    </row>
    <row r="201" spans="5:8" x14ac:dyDescent="0.25">
      <c r="E201" s="108"/>
      <c r="F201" s="108"/>
      <c r="G201" s="108"/>
      <c r="H201" s="108"/>
    </row>
    <row r="202" spans="5:8" x14ac:dyDescent="0.25">
      <c r="E202" s="108"/>
      <c r="F202" s="108"/>
      <c r="G202" s="108"/>
      <c r="H202" s="108"/>
    </row>
    <row r="203" spans="5:8" x14ac:dyDescent="0.25">
      <c r="E203" s="108"/>
      <c r="F203" s="108"/>
      <c r="G203" s="108"/>
      <c r="H203" s="108"/>
    </row>
    <row r="204" spans="5:8" x14ac:dyDescent="0.25">
      <c r="E204" s="108"/>
      <c r="F204" s="108"/>
      <c r="G204" s="108"/>
      <c r="H204" s="108"/>
    </row>
    <row r="205" spans="5:8" x14ac:dyDescent="0.25">
      <c r="E205" s="108"/>
      <c r="F205" s="108"/>
      <c r="G205" s="108"/>
      <c r="H205" s="108"/>
    </row>
    <row r="206" spans="5:8" x14ac:dyDescent="0.25">
      <c r="E206" s="108"/>
      <c r="F206" s="108"/>
      <c r="G206" s="108"/>
      <c r="H206" s="108"/>
    </row>
    <row r="207" spans="5:8" x14ac:dyDescent="0.25">
      <c r="E207" s="108"/>
      <c r="F207" s="108"/>
      <c r="G207" s="108"/>
      <c r="H207" s="108"/>
    </row>
    <row r="208" spans="5:8" x14ac:dyDescent="0.25">
      <c r="E208" s="108"/>
      <c r="F208" s="108"/>
      <c r="G208" s="108"/>
      <c r="H208" s="108"/>
    </row>
    <row r="209" spans="5:8" x14ac:dyDescent="0.25">
      <c r="E209" s="108"/>
      <c r="F209" s="108"/>
      <c r="G209" s="108"/>
      <c r="H209" s="108"/>
    </row>
    <row r="210" spans="5:8" x14ac:dyDescent="0.25">
      <c r="E210" s="108"/>
      <c r="F210" s="108"/>
      <c r="G210" s="108"/>
      <c r="H210" s="108"/>
    </row>
    <row r="211" spans="5:8" x14ac:dyDescent="0.25">
      <c r="E211" s="108"/>
      <c r="F211" s="108"/>
      <c r="G211" s="108"/>
      <c r="H211" s="108"/>
    </row>
    <row r="212" spans="5:8" x14ac:dyDescent="0.25">
      <c r="E212" s="108"/>
      <c r="F212" s="108"/>
      <c r="G212" s="108"/>
      <c r="H212" s="108"/>
    </row>
    <row r="213" spans="5:8" x14ac:dyDescent="0.25">
      <c r="E213" s="108"/>
      <c r="F213" s="108"/>
      <c r="G213" s="108"/>
      <c r="H213" s="108"/>
    </row>
    <row r="214" spans="5:8" x14ac:dyDescent="0.25">
      <c r="E214" s="108"/>
      <c r="F214" s="108"/>
      <c r="G214" s="108"/>
      <c r="H214" s="108"/>
    </row>
    <row r="215" spans="5:8" x14ac:dyDescent="0.25">
      <c r="E215" s="108"/>
      <c r="F215" s="108"/>
      <c r="G215" s="108"/>
      <c r="H215" s="108"/>
    </row>
    <row r="216" spans="5:8" x14ac:dyDescent="0.25">
      <c r="E216" s="108"/>
      <c r="F216" s="108"/>
      <c r="G216" s="108"/>
      <c r="H216" s="108"/>
    </row>
    <row r="217" spans="5:8" x14ac:dyDescent="0.25">
      <c r="E217" s="108"/>
      <c r="F217" s="108"/>
      <c r="G217" s="108"/>
      <c r="H217" s="108"/>
    </row>
    <row r="218" spans="5:8" x14ac:dyDescent="0.25">
      <c r="E218" s="108"/>
      <c r="F218" s="108"/>
      <c r="G218" s="108"/>
      <c r="H218" s="108"/>
    </row>
    <row r="219" spans="5:8" x14ac:dyDescent="0.25">
      <c r="E219" s="108"/>
      <c r="F219" s="108"/>
      <c r="G219" s="108"/>
      <c r="H219" s="108"/>
    </row>
    <row r="220" spans="5:8" x14ac:dyDescent="0.25">
      <c r="E220" s="108"/>
      <c r="F220" s="108"/>
      <c r="G220" s="108"/>
      <c r="H220" s="108"/>
    </row>
    <row r="221" spans="5:8" x14ac:dyDescent="0.25">
      <c r="E221" s="108"/>
      <c r="F221" s="108"/>
      <c r="G221" s="108"/>
      <c r="H221" s="108"/>
    </row>
    <row r="222" spans="5:8" x14ac:dyDescent="0.25">
      <c r="E222" s="108"/>
      <c r="F222" s="108"/>
      <c r="G222" s="108"/>
      <c r="H222" s="108"/>
    </row>
    <row r="223" spans="5:8" x14ac:dyDescent="0.25">
      <c r="E223" s="108"/>
      <c r="F223" s="108"/>
      <c r="G223" s="108"/>
      <c r="H223" s="108"/>
    </row>
    <row r="224" spans="5:8" x14ac:dyDescent="0.25">
      <c r="E224" s="108"/>
      <c r="F224" s="108"/>
      <c r="G224" s="108"/>
      <c r="H224" s="108"/>
    </row>
    <row r="225" spans="5:8" x14ac:dyDescent="0.25">
      <c r="E225" s="108"/>
      <c r="F225" s="108"/>
      <c r="G225" s="108"/>
      <c r="H225" s="108"/>
    </row>
    <row r="226" spans="5:8" x14ac:dyDescent="0.25">
      <c r="E226" s="108"/>
      <c r="F226" s="108"/>
      <c r="G226" s="108"/>
      <c r="H226" s="108"/>
    </row>
    <row r="227" spans="5:8" x14ac:dyDescent="0.25">
      <c r="E227" s="108"/>
      <c r="F227" s="108"/>
      <c r="G227" s="108"/>
      <c r="H227" s="108"/>
    </row>
    <row r="228" spans="5:8" x14ac:dyDescent="0.25">
      <c r="E228" s="108"/>
      <c r="F228" s="108"/>
      <c r="G228" s="108"/>
      <c r="H228" s="108"/>
    </row>
    <row r="229" spans="5:8" x14ac:dyDescent="0.25">
      <c r="E229" s="108"/>
      <c r="F229" s="108"/>
      <c r="G229" s="108"/>
      <c r="H229" s="108"/>
    </row>
    <row r="230" spans="5:8" x14ac:dyDescent="0.25">
      <c r="E230" s="108"/>
      <c r="F230" s="108"/>
      <c r="G230" s="108"/>
      <c r="H230" s="108"/>
    </row>
    <row r="231" spans="5:8" x14ac:dyDescent="0.25">
      <c r="E231" s="108"/>
      <c r="F231" s="108"/>
      <c r="G231" s="108"/>
      <c r="H231" s="108"/>
    </row>
    <row r="232" spans="5:8" x14ac:dyDescent="0.25">
      <c r="E232" s="108"/>
      <c r="F232" s="108"/>
      <c r="G232" s="108"/>
      <c r="H232" s="108"/>
    </row>
    <row r="233" spans="5:8" x14ac:dyDescent="0.25">
      <c r="E233" s="108"/>
      <c r="F233" s="108"/>
      <c r="G233" s="108"/>
      <c r="H233" s="108"/>
    </row>
    <row r="234" spans="5:8" x14ac:dyDescent="0.25">
      <c r="E234" s="108"/>
      <c r="F234" s="108"/>
      <c r="G234" s="108"/>
      <c r="H234" s="108"/>
    </row>
    <row r="235" spans="5:8" x14ac:dyDescent="0.25">
      <c r="E235" s="108"/>
      <c r="F235" s="108"/>
      <c r="G235" s="108"/>
      <c r="H235" s="108"/>
    </row>
    <row r="236" spans="5:8" x14ac:dyDescent="0.25">
      <c r="E236" s="108"/>
      <c r="F236" s="108"/>
      <c r="G236" s="108"/>
      <c r="H236" s="108"/>
    </row>
    <row r="237" spans="5:8" x14ac:dyDescent="0.25">
      <c r="E237" s="108"/>
      <c r="F237" s="108"/>
      <c r="G237" s="108"/>
      <c r="H237" s="108"/>
    </row>
    <row r="238" spans="5:8" x14ac:dyDescent="0.25">
      <c r="E238" s="108"/>
      <c r="F238" s="108"/>
      <c r="G238" s="108"/>
      <c r="H238" s="108"/>
    </row>
    <row r="239" spans="5:8" x14ac:dyDescent="0.25">
      <c r="E239" s="108"/>
      <c r="F239" s="108"/>
      <c r="G239" s="108"/>
      <c r="H239" s="108"/>
    </row>
    <row r="240" spans="5:8" x14ac:dyDescent="0.25">
      <c r="E240" s="108"/>
      <c r="F240" s="108"/>
      <c r="G240" s="108"/>
      <c r="H240" s="108"/>
    </row>
    <row r="241" spans="5:8" x14ac:dyDescent="0.25">
      <c r="E241" s="108"/>
      <c r="F241" s="108"/>
      <c r="G241" s="108"/>
      <c r="H241" s="108"/>
    </row>
    <row r="242" spans="5:8" x14ac:dyDescent="0.25">
      <c r="E242" s="108"/>
      <c r="F242" s="108"/>
      <c r="G242" s="108"/>
      <c r="H242" s="108"/>
    </row>
    <row r="243" spans="5:8" x14ac:dyDescent="0.25">
      <c r="E243" s="108"/>
      <c r="F243" s="108"/>
      <c r="G243" s="108"/>
      <c r="H243" s="108"/>
    </row>
    <row r="244" spans="5:8" x14ac:dyDescent="0.25">
      <c r="E244" s="108"/>
      <c r="F244" s="108"/>
      <c r="G244" s="108"/>
      <c r="H244" s="108"/>
    </row>
    <row r="245" spans="5:8" x14ac:dyDescent="0.25">
      <c r="E245" s="108"/>
      <c r="F245" s="108"/>
      <c r="G245" s="108"/>
      <c r="H245" s="108"/>
    </row>
    <row r="246" spans="5:8" x14ac:dyDescent="0.25">
      <c r="E246" s="108"/>
      <c r="F246" s="108"/>
      <c r="G246" s="108"/>
      <c r="H246" s="108"/>
    </row>
    <row r="247" spans="5:8" x14ac:dyDescent="0.25">
      <c r="E247" s="108"/>
      <c r="F247" s="108"/>
      <c r="G247" s="108"/>
      <c r="H247" s="108"/>
    </row>
    <row r="248" spans="5:8" x14ac:dyDescent="0.25">
      <c r="E248" s="108"/>
      <c r="F248" s="108"/>
      <c r="G248" s="108"/>
      <c r="H248" s="108"/>
    </row>
    <row r="249" spans="5:8" x14ac:dyDescent="0.25">
      <c r="E249" s="108"/>
      <c r="F249" s="108"/>
      <c r="G249" s="108"/>
      <c r="H249" s="108"/>
    </row>
    <row r="250" spans="5:8" x14ac:dyDescent="0.25">
      <c r="E250" s="108"/>
      <c r="F250" s="108"/>
      <c r="G250" s="108"/>
      <c r="H250" s="108"/>
    </row>
    <row r="251" spans="5:8" x14ac:dyDescent="0.25">
      <c r="E251" s="108"/>
      <c r="F251" s="108"/>
      <c r="G251" s="108"/>
      <c r="H251" s="108"/>
    </row>
    <row r="252" spans="5:8" x14ac:dyDescent="0.25">
      <c r="E252" s="108"/>
      <c r="F252" s="108"/>
      <c r="G252" s="108"/>
      <c r="H252" s="108"/>
    </row>
    <row r="253" spans="5:8" x14ac:dyDescent="0.25">
      <c r="E253" s="108"/>
      <c r="F253" s="108"/>
      <c r="G253" s="108"/>
      <c r="H253" s="108"/>
    </row>
    <row r="254" spans="5:8" x14ac:dyDescent="0.25">
      <c r="E254" s="108"/>
      <c r="F254" s="108"/>
      <c r="G254" s="108"/>
      <c r="H254" s="108"/>
    </row>
    <row r="255" spans="5:8" x14ac:dyDescent="0.25">
      <c r="E255" s="108"/>
      <c r="F255" s="108"/>
      <c r="G255" s="108"/>
      <c r="H255" s="108"/>
    </row>
    <row r="256" spans="5:8" x14ac:dyDescent="0.25">
      <c r="E256" s="108"/>
      <c r="F256" s="108"/>
      <c r="G256" s="108"/>
      <c r="H256" s="108"/>
    </row>
    <row r="257" spans="5:8" x14ac:dyDescent="0.25">
      <c r="E257" s="108"/>
      <c r="F257" s="108"/>
      <c r="G257" s="108"/>
      <c r="H257" s="108"/>
    </row>
    <row r="258" spans="5:8" x14ac:dyDescent="0.25">
      <c r="E258" s="108"/>
      <c r="F258" s="108"/>
      <c r="G258" s="108"/>
      <c r="H258" s="108"/>
    </row>
    <row r="259" spans="5:8" x14ac:dyDescent="0.25">
      <c r="E259" s="108"/>
      <c r="F259" s="108"/>
      <c r="G259" s="108"/>
      <c r="H259" s="108"/>
    </row>
    <row r="260" spans="5:8" x14ac:dyDescent="0.25">
      <c r="E260" s="108"/>
      <c r="F260" s="108"/>
      <c r="G260" s="108"/>
      <c r="H260" s="108"/>
    </row>
    <row r="261" spans="5:8" x14ac:dyDescent="0.25">
      <c r="E261" s="108"/>
      <c r="F261" s="108"/>
      <c r="G261" s="108"/>
      <c r="H261" s="108"/>
    </row>
    <row r="262" spans="5:8" x14ac:dyDescent="0.25">
      <c r="E262" s="108"/>
      <c r="F262" s="108"/>
      <c r="G262" s="108"/>
      <c r="H262" s="108"/>
    </row>
    <row r="263" spans="5:8" x14ac:dyDescent="0.25">
      <c r="E263" s="108"/>
      <c r="F263" s="108"/>
      <c r="G263" s="108"/>
      <c r="H263" s="108"/>
    </row>
    <row r="264" spans="5:8" x14ac:dyDescent="0.25">
      <c r="E264" s="108"/>
      <c r="F264" s="108"/>
      <c r="G264" s="108"/>
      <c r="H264" s="108"/>
    </row>
    <row r="265" spans="5:8" x14ac:dyDescent="0.25">
      <c r="E265" s="108"/>
      <c r="F265" s="108"/>
      <c r="G265" s="108"/>
      <c r="H265" s="108"/>
    </row>
    <row r="266" spans="5:8" x14ac:dyDescent="0.25">
      <c r="E266" s="108"/>
      <c r="F266" s="108"/>
      <c r="G266" s="108"/>
      <c r="H266" s="108"/>
    </row>
    <row r="267" spans="5:8" x14ac:dyDescent="0.25">
      <c r="E267" s="108"/>
      <c r="F267" s="108"/>
      <c r="G267" s="108"/>
      <c r="H267" s="108"/>
    </row>
    <row r="268" spans="5:8" x14ac:dyDescent="0.25">
      <c r="E268" s="108"/>
      <c r="F268" s="108"/>
      <c r="G268" s="108"/>
      <c r="H268" s="108"/>
    </row>
    <row r="269" spans="5:8" x14ac:dyDescent="0.25">
      <c r="E269" s="108"/>
      <c r="F269" s="108"/>
      <c r="G269" s="108"/>
      <c r="H269" s="108"/>
    </row>
    <row r="270" spans="5:8" x14ac:dyDescent="0.25">
      <c r="E270" s="108"/>
      <c r="F270" s="108"/>
      <c r="G270" s="108"/>
      <c r="H270" s="108"/>
    </row>
    <row r="271" spans="5:8" x14ac:dyDescent="0.25">
      <c r="E271" s="108"/>
      <c r="F271" s="108"/>
      <c r="G271" s="108"/>
      <c r="H271" s="108"/>
    </row>
    <row r="272" spans="5:8" x14ac:dyDescent="0.25">
      <c r="E272" s="108"/>
      <c r="F272" s="108"/>
      <c r="G272" s="108"/>
      <c r="H272" s="108"/>
    </row>
    <row r="273" spans="5:8" x14ac:dyDescent="0.25">
      <c r="E273" s="108"/>
      <c r="F273" s="108"/>
      <c r="G273" s="108"/>
      <c r="H273" s="108"/>
    </row>
    <row r="274" spans="5:8" x14ac:dyDescent="0.25">
      <c r="E274" s="108"/>
      <c r="F274" s="108"/>
      <c r="G274" s="108"/>
      <c r="H274" s="108"/>
    </row>
    <row r="275" spans="5:8" x14ac:dyDescent="0.25">
      <c r="E275" s="108"/>
      <c r="F275" s="108"/>
      <c r="G275" s="108"/>
      <c r="H275" s="108"/>
    </row>
    <row r="276" spans="5:8" x14ac:dyDescent="0.25">
      <c r="E276" s="108"/>
      <c r="F276" s="108"/>
      <c r="G276" s="108"/>
      <c r="H276" s="108"/>
    </row>
    <row r="277" spans="5:8" x14ac:dyDescent="0.25">
      <c r="E277" s="108"/>
      <c r="F277" s="108"/>
      <c r="G277" s="108"/>
      <c r="H277" s="108"/>
    </row>
    <row r="278" spans="5:8" x14ac:dyDescent="0.25">
      <c r="E278" s="108"/>
      <c r="F278" s="108"/>
      <c r="G278" s="108"/>
      <c r="H278" s="108"/>
    </row>
    <row r="279" spans="5:8" x14ac:dyDescent="0.25">
      <c r="E279" s="108"/>
      <c r="F279" s="108"/>
      <c r="G279" s="108"/>
      <c r="H279" s="108"/>
    </row>
    <row r="280" spans="5:8" x14ac:dyDescent="0.25">
      <c r="E280" s="108"/>
      <c r="F280" s="108"/>
      <c r="G280" s="108"/>
      <c r="H280" s="108"/>
    </row>
    <row r="281" spans="5:8" x14ac:dyDescent="0.25">
      <c r="E281" s="108"/>
      <c r="F281" s="108"/>
      <c r="G281" s="108"/>
      <c r="H281" s="108"/>
    </row>
    <row r="282" spans="5:8" x14ac:dyDescent="0.25">
      <c r="E282" s="108"/>
      <c r="F282" s="108"/>
      <c r="G282" s="108"/>
      <c r="H282" s="108"/>
    </row>
    <row r="283" spans="5:8" x14ac:dyDescent="0.25">
      <c r="E283" s="108"/>
      <c r="F283" s="108"/>
      <c r="G283" s="108"/>
      <c r="H283" s="108"/>
    </row>
    <row r="284" spans="5:8" x14ac:dyDescent="0.25">
      <c r="E284" s="108"/>
      <c r="F284" s="108"/>
      <c r="G284" s="108"/>
      <c r="H284" s="108"/>
    </row>
    <row r="285" spans="5:8" x14ac:dyDescent="0.25">
      <c r="E285" s="108"/>
      <c r="F285" s="108"/>
      <c r="G285" s="108"/>
      <c r="H285" s="108"/>
    </row>
    <row r="286" spans="5:8" x14ac:dyDescent="0.25">
      <c r="E286" s="108"/>
      <c r="F286" s="108"/>
      <c r="G286" s="108"/>
      <c r="H286" s="108"/>
    </row>
    <row r="287" spans="5:8" x14ac:dyDescent="0.25">
      <c r="E287" s="108"/>
      <c r="F287" s="108"/>
      <c r="G287" s="108"/>
      <c r="H287" s="108"/>
    </row>
    <row r="288" spans="5:8" x14ac:dyDescent="0.25">
      <c r="E288" s="108"/>
      <c r="F288" s="108"/>
      <c r="G288" s="108"/>
      <c r="H288" s="108"/>
    </row>
    <row r="289" spans="5:8" x14ac:dyDescent="0.25">
      <c r="E289" s="108"/>
      <c r="F289" s="108"/>
      <c r="G289" s="108"/>
      <c r="H289" s="108"/>
    </row>
    <row r="290" spans="5:8" x14ac:dyDescent="0.25">
      <c r="E290" s="108"/>
      <c r="F290" s="108"/>
      <c r="G290" s="108"/>
      <c r="H290" s="108"/>
    </row>
    <row r="291" spans="5:8" x14ac:dyDescent="0.25">
      <c r="E291" s="108"/>
      <c r="F291" s="108"/>
      <c r="G291" s="108"/>
      <c r="H291" s="108"/>
    </row>
    <row r="292" spans="5:8" x14ac:dyDescent="0.25">
      <c r="E292" s="108"/>
      <c r="F292" s="108"/>
      <c r="G292" s="108"/>
      <c r="H292" s="108"/>
    </row>
    <row r="293" spans="5:8" x14ac:dyDescent="0.25">
      <c r="E293" s="108"/>
      <c r="F293" s="108"/>
      <c r="G293" s="108"/>
      <c r="H293" s="108"/>
    </row>
    <row r="294" spans="5:8" x14ac:dyDescent="0.25">
      <c r="E294" s="108"/>
      <c r="F294" s="108"/>
      <c r="G294" s="108"/>
      <c r="H294" s="108"/>
    </row>
    <row r="295" spans="5:8" x14ac:dyDescent="0.25">
      <c r="E295" s="108"/>
      <c r="F295" s="108"/>
      <c r="G295" s="108"/>
      <c r="H295" s="108"/>
    </row>
    <row r="296" spans="5:8" x14ac:dyDescent="0.25">
      <c r="E296" s="108"/>
      <c r="F296" s="108"/>
      <c r="G296" s="108"/>
      <c r="H296" s="108"/>
    </row>
    <row r="297" spans="5:8" x14ac:dyDescent="0.25">
      <c r="E297" s="108"/>
      <c r="F297" s="108"/>
      <c r="G297" s="108"/>
      <c r="H297" s="108"/>
    </row>
    <row r="298" spans="5:8" x14ac:dyDescent="0.25">
      <c r="E298" s="108"/>
      <c r="F298" s="108"/>
      <c r="G298" s="108"/>
      <c r="H298" s="108"/>
    </row>
    <row r="299" spans="5:8" x14ac:dyDescent="0.25">
      <c r="E299" s="108"/>
      <c r="F299" s="108"/>
      <c r="G299" s="108"/>
      <c r="H299" s="108"/>
    </row>
    <row r="300" spans="5:8" x14ac:dyDescent="0.25">
      <c r="E300" s="108"/>
      <c r="F300" s="108"/>
      <c r="G300" s="108"/>
      <c r="H300" s="108"/>
    </row>
    <row r="301" spans="5:8" x14ac:dyDescent="0.25">
      <c r="E301" s="108"/>
      <c r="F301" s="108"/>
      <c r="G301" s="108"/>
      <c r="H301" s="108"/>
    </row>
    <row r="302" spans="5:8" x14ac:dyDescent="0.25">
      <c r="E302" s="108"/>
      <c r="F302" s="108"/>
      <c r="G302" s="108"/>
      <c r="H302" s="108"/>
    </row>
    <row r="303" spans="5:8" x14ac:dyDescent="0.25">
      <c r="E303" s="108"/>
      <c r="F303" s="108"/>
      <c r="G303" s="108"/>
      <c r="H303" s="108"/>
    </row>
    <row r="304" spans="5:8" x14ac:dyDescent="0.25">
      <c r="E304" s="108"/>
      <c r="F304" s="108"/>
      <c r="G304" s="108"/>
      <c r="H304" s="108"/>
    </row>
    <row r="305" spans="5:8" x14ac:dyDescent="0.25">
      <c r="E305" s="108"/>
      <c r="F305" s="108"/>
      <c r="G305" s="108"/>
      <c r="H305" s="108"/>
    </row>
    <row r="306" spans="5:8" x14ac:dyDescent="0.25">
      <c r="E306" s="108"/>
      <c r="F306" s="108"/>
      <c r="G306" s="108"/>
      <c r="H306" s="108"/>
    </row>
    <row r="307" spans="5:8" x14ac:dyDescent="0.25">
      <c r="E307" s="108"/>
      <c r="F307" s="108"/>
      <c r="G307" s="108"/>
      <c r="H307" s="108"/>
    </row>
    <row r="308" spans="5:8" x14ac:dyDescent="0.25">
      <c r="E308" s="108"/>
      <c r="F308" s="108"/>
      <c r="G308" s="108"/>
      <c r="H308" s="108"/>
    </row>
    <row r="309" spans="5:8" x14ac:dyDescent="0.25">
      <c r="E309" s="108"/>
      <c r="F309" s="108"/>
      <c r="G309" s="108"/>
      <c r="H309" s="108"/>
    </row>
    <row r="310" spans="5:8" x14ac:dyDescent="0.25">
      <c r="E310" s="108"/>
      <c r="F310" s="108"/>
      <c r="G310" s="108"/>
      <c r="H310" s="108"/>
    </row>
    <row r="311" spans="5:8" x14ac:dyDescent="0.25">
      <c r="E311" s="108"/>
      <c r="F311" s="108"/>
      <c r="G311" s="108"/>
      <c r="H311" s="108"/>
    </row>
    <row r="312" spans="5:8" x14ac:dyDescent="0.25">
      <c r="E312" s="108"/>
      <c r="F312" s="108"/>
      <c r="G312" s="108"/>
      <c r="H312" s="108"/>
    </row>
    <row r="313" spans="5:8" x14ac:dyDescent="0.25">
      <c r="E313" s="108"/>
      <c r="F313" s="108"/>
      <c r="G313" s="108"/>
      <c r="H313" s="108"/>
    </row>
    <row r="314" spans="5:8" x14ac:dyDescent="0.25">
      <c r="E314" s="108"/>
      <c r="F314" s="108"/>
      <c r="G314" s="108"/>
      <c r="H314" s="108"/>
    </row>
    <row r="315" spans="5:8" x14ac:dyDescent="0.25">
      <c r="E315" s="108"/>
      <c r="F315" s="108"/>
      <c r="G315" s="108"/>
      <c r="H315" s="108"/>
    </row>
    <row r="316" spans="5:8" x14ac:dyDescent="0.25">
      <c r="E316" s="108"/>
      <c r="F316" s="108"/>
      <c r="G316" s="108"/>
      <c r="H316" s="108"/>
    </row>
    <row r="317" spans="5:8" x14ac:dyDescent="0.25">
      <c r="E317" s="108"/>
      <c r="F317" s="108"/>
      <c r="G317" s="108"/>
      <c r="H317" s="108"/>
    </row>
    <row r="318" spans="5:8" x14ac:dyDescent="0.25">
      <c r="E318" s="108"/>
      <c r="F318" s="108"/>
      <c r="G318" s="108"/>
      <c r="H318" s="108"/>
    </row>
    <row r="319" spans="5:8" x14ac:dyDescent="0.25">
      <c r="E319" s="108"/>
      <c r="F319" s="108"/>
      <c r="G319" s="108"/>
      <c r="H319" s="108"/>
    </row>
    <row r="320" spans="5:8" x14ac:dyDescent="0.25">
      <c r="E320" s="108"/>
      <c r="F320" s="108"/>
      <c r="G320" s="108"/>
      <c r="H320" s="108"/>
    </row>
    <row r="321" spans="5:8" x14ac:dyDescent="0.25">
      <c r="E321" s="108"/>
      <c r="F321" s="108"/>
      <c r="G321" s="108"/>
      <c r="H321" s="108"/>
    </row>
    <row r="322" spans="5:8" x14ac:dyDescent="0.25">
      <c r="E322" s="108"/>
      <c r="F322" s="108"/>
      <c r="G322" s="108"/>
      <c r="H322" s="108"/>
    </row>
    <row r="323" spans="5:8" x14ac:dyDescent="0.25">
      <c r="E323" s="108"/>
      <c r="F323" s="108"/>
      <c r="G323" s="108"/>
      <c r="H323" s="108"/>
    </row>
    <row r="324" spans="5:8" x14ac:dyDescent="0.25">
      <c r="E324" s="108"/>
      <c r="F324" s="108"/>
      <c r="G324" s="108"/>
      <c r="H324" s="108"/>
    </row>
    <row r="325" spans="5:8" x14ac:dyDescent="0.25">
      <c r="E325" s="108"/>
      <c r="F325" s="108"/>
      <c r="G325" s="108"/>
      <c r="H325" s="108"/>
    </row>
    <row r="326" spans="5:8" x14ac:dyDescent="0.25">
      <c r="E326" s="108"/>
      <c r="F326" s="108"/>
      <c r="G326" s="108"/>
      <c r="H326" s="108"/>
    </row>
    <row r="327" spans="5:8" x14ac:dyDescent="0.25">
      <c r="E327" s="108"/>
      <c r="F327" s="108"/>
      <c r="G327" s="108"/>
      <c r="H327" s="108"/>
    </row>
    <row r="328" spans="5:8" x14ac:dyDescent="0.25">
      <c r="E328" s="108"/>
      <c r="F328" s="108"/>
      <c r="G328" s="108"/>
      <c r="H328" s="108"/>
    </row>
    <row r="329" spans="5:8" x14ac:dyDescent="0.25">
      <c r="E329" s="108"/>
      <c r="F329" s="108"/>
      <c r="G329" s="108"/>
      <c r="H329" s="108"/>
    </row>
    <row r="330" spans="5:8" x14ac:dyDescent="0.25">
      <c r="E330" s="108"/>
      <c r="F330" s="108"/>
      <c r="G330" s="108"/>
      <c r="H330" s="108"/>
    </row>
    <row r="331" spans="5:8" x14ac:dyDescent="0.25">
      <c r="E331" s="108"/>
      <c r="F331" s="108"/>
      <c r="G331" s="108"/>
      <c r="H331" s="108"/>
    </row>
    <row r="332" spans="5:8" x14ac:dyDescent="0.25">
      <c r="E332" s="108"/>
      <c r="F332" s="108"/>
      <c r="G332" s="108"/>
      <c r="H332" s="108"/>
    </row>
    <row r="333" spans="5:8" x14ac:dyDescent="0.25">
      <c r="E333" s="108"/>
      <c r="F333" s="108"/>
      <c r="G333" s="108"/>
      <c r="H333" s="108"/>
    </row>
    <row r="334" spans="5:8" x14ac:dyDescent="0.25">
      <c r="E334" s="108"/>
      <c r="F334" s="108"/>
      <c r="G334" s="108"/>
      <c r="H334" s="108"/>
    </row>
    <row r="335" spans="5:8" x14ac:dyDescent="0.25">
      <c r="E335" s="108"/>
      <c r="F335" s="108"/>
      <c r="G335" s="108"/>
      <c r="H335" s="108"/>
    </row>
    <row r="336" spans="5:8" x14ac:dyDescent="0.25">
      <c r="E336" s="108"/>
      <c r="F336" s="108"/>
      <c r="G336" s="108"/>
      <c r="H336" s="108"/>
    </row>
    <row r="337" spans="5:8" x14ac:dyDescent="0.25">
      <c r="E337" s="108"/>
      <c r="F337" s="108"/>
      <c r="G337" s="108"/>
      <c r="H337" s="108"/>
    </row>
    <row r="338" spans="5:8" x14ac:dyDescent="0.25">
      <c r="E338" s="108"/>
      <c r="F338" s="108"/>
      <c r="G338" s="108"/>
      <c r="H338" s="108"/>
    </row>
    <row r="339" spans="5:8" x14ac:dyDescent="0.25">
      <c r="E339" s="108"/>
      <c r="F339" s="108"/>
      <c r="G339" s="108"/>
      <c r="H339" s="108"/>
    </row>
    <row r="340" spans="5:8" x14ac:dyDescent="0.25">
      <c r="E340" s="108"/>
      <c r="F340" s="108"/>
      <c r="G340" s="108"/>
      <c r="H340" s="108"/>
    </row>
    <row r="341" spans="5:8" x14ac:dyDescent="0.25">
      <c r="E341" s="108"/>
      <c r="F341" s="108"/>
      <c r="G341" s="108"/>
      <c r="H341" s="108"/>
    </row>
    <row r="342" spans="5:8" x14ac:dyDescent="0.25">
      <c r="E342" s="108"/>
      <c r="F342" s="108"/>
      <c r="G342" s="108"/>
      <c r="H342" s="108"/>
    </row>
    <row r="343" spans="5:8" x14ac:dyDescent="0.25">
      <c r="E343" s="108"/>
      <c r="F343" s="108"/>
      <c r="G343" s="108"/>
      <c r="H343" s="108"/>
    </row>
    <row r="344" spans="5:8" x14ac:dyDescent="0.25">
      <c r="E344" s="108"/>
      <c r="F344" s="108"/>
      <c r="G344" s="108"/>
      <c r="H344" s="108"/>
    </row>
    <row r="345" spans="5:8" x14ac:dyDescent="0.25">
      <c r="E345" s="108"/>
      <c r="F345" s="108"/>
      <c r="G345" s="108"/>
      <c r="H345" s="108"/>
    </row>
    <row r="346" spans="5:8" x14ac:dyDescent="0.25">
      <c r="E346" s="108"/>
      <c r="F346" s="108"/>
      <c r="G346" s="108"/>
      <c r="H346" s="108"/>
    </row>
    <row r="347" spans="5:8" x14ac:dyDescent="0.25">
      <c r="E347" s="108"/>
      <c r="F347" s="108"/>
      <c r="G347" s="108"/>
      <c r="H347" s="108"/>
    </row>
    <row r="348" spans="5:8" x14ac:dyDescent="0.25">
      <c r="E348" s="108"/>
      <c r="F348" s="108"/>
      <c r="G348" s="108"/>
      <c r="H348" s="108"/>
    </row>
    <row r="349" spans="5:8" x14ac:dyDescent="0.25">
      <c r="E349" s="108"/>
      <c r="F349" s="108"/>
      <c r="G349" s="108"/>
      <c r="H349" s="108"/>
    </row>
    <row r="350" spans="5:8" x14ac:dyDescent="0.25">
      <c r="E350" s="108"/>
      <c r="F350" s="108"/>
      <c r="G350" s="108"/>
      <c r="H350" s="108"/>
    </row>
    <row r="351" spans="5:8" x14ac:dyDescent="0.25">
      <c r="E351" s="108"/>
      <c r="F351" s="108"/>
      <c r="G351" s="108"/>
      <c r="H351" s="108"/>
    </row>
    <row r="352" spans="5:8" x14ac:dyDescent="0.25">
      <c r="E352" s="108"/>
      <c r="F352" s="108"/>
      <c r="G352" s="108"/>
      <c r="H352" s="108"/>
    </row>
    <row r="353" spans="5:8" x14ac:dyDescent="0.25">
      <c r="E353" s="108"/>
      <c r="F353" s="108"/>
      <c r="G353" s="108"/>
      <c r="H353" s="108"/>
    </row>
    <row r="354" spans="5:8" x14ac:dyDescent="0.25">
      <c r="E354" s="108"/>
      <c r="F354" s="108"/>
      <c r="G354" s="108"/>
      <c r="H354" s="108"/>
    </row>
    <row r="355" spans="5:8" x14ac:dyDescent="0.25">
      <c r="E355" s="108"/>
      <c r="F355" s="108"/>
      <c r="G355" s="108"/>
      <c r="H355" s="108"/>
    </row>
    <row r="356" spans="5:8" x14ac:dyDescent="0.25">
      <c r="E356" s="108"/>
      <c r="F356" s="108"/>
      <c r="G356" s="108"/>
      <c r="H356" s="108"/>
    </row>
    <row r="357" spans="5:8" x14ac:dyDescent="0.25">
      <c r="E357" s="108"/>
      <c r="F357" s="108"/>
      <c r="G357" s="108"/>
      <c r="H357" s="108"/>
    </row>
    <row r="358" spans="5:8" x14ac:dyDescent="0.25">
      <c r="E358" s="108"/>
      <c r="F358" s="108"/>
      <c r="G358" s="108"/>
      <c r="H358" s="108"/>
    </row>
    <row r="359" spans="5:8" x14ac:dyDescent="0.25">
      <c r="E359" s="108"/>
      <c r="F359" s="108"/>
      <c r="G359" s="108"/>
      <c r="H359" s="108"/>
    </row>
    <row r="360" spans="5:8" x14ac:dyDescent="0.25">
      <c r="E360" s="108"/>
      <c r="F360" s="108"/>
      <c r="G360" s="108"/>
      <c r="H360" s="108"/>
    </row>
    <row r="361" spans="5:8" x14ac:dyDescent="0.25">
      <c r="E361" s="108"/>
      <c r="F361" s="108"/>
      <c r="G361" s="108"/>
      <c r="H361" s="108"/>
    </row>
    <row r="362" spans="5:8" x14ac:dyDescent="0.25">
      <c r="E362" s="108"/>
      <c r="F362" s="108"/>
      <c r="G362" s="108"/>
      <c r="H362" s="108"/>
    </row>
    <row r="363" spans="5:8" x14ac:dyDescent="0.25">
      <c r="E363" s="108"/>
      <c r="F363" s="108"/>
      <c r="G363" s="108"/>
      <c r="H363" s="108"/>
    </row>
    <row r="364" spans="5:8" x14ac:dyDescent="0.25">
      <c r="E364" s="108"/>
      <c r="F364" s="108"/>
      <c r="G364" s="108"/>
      <c r="H364" s="108"/>
    </row>
    <row r="365" spans="5:8" x14ac:dyDescent="0.25">
      <c r="E365" s="108"/>
      <c r="F365" s="108"/>
      <c r="G365" s="108"/>
      <c r="H365" s="108"/>
    </row>
    <row r="366" spans="5:8" x14ac:dyDescent="0.25">
      <c r="E366" s="108"/>
      <c r="F366" s="108"/>
      <c r="G366" s="108"/>
      <c r="H366" s="108"/>
    </row>
    <row r="367" spans="5:8" x14ac:dyDescent="0.25">
      <c r="E367" s="108"/>
      <c r="F367" s="108"/>
      <c r="G367" s="108"/>
      <c r="H367" s="108"/>
    </row>
    <row r="368" spans="5:8" x14ac:dyDescent="0.25">
      <c r="E368" s="108"/>
      <c r="F368" s="108"/>
      <c r="G368" s="108"/>
      <c r="H368" s="108"/>
    </row>
    <row r="369" spans="5:8" x14ac:dyDescent="0.25">
      <c r="E369" s="108"/>
      <c r="F369" s="108"/>
      <c r="G369" s="108"/>
      <c r="H369" s="108"/>
    </row>
    <row r="370" spans="5:8" x14ac:dyDescent="0.25">
      <c r="E370" s="108"/>
      <c r="F370" s="108"/>
      <c r="G370" s="108"/>
      <c r="H370" s="108"/>
    </row>
    <row r="371" spans="5:8" x14ac:dyDescent="0.25">
      <c r="E371" s="108"/>
      <c r="F371" s="108"/>
      <c r="G371" s="108"/>
      <c r="H371" s="108"/>
    </row>
    <row r="372" spans="5:8" x14ac:dyDescent="0.25">
      <c r="E372" s="108"/>
      <c r="F372" s="108"/>
      <c r="G372" s="108"/>
      <c r="H372" s="108"/>
    </row>
    <row r="373" spans="5:8" x14ac:dyDescent="0.25">
      <c r="E373" s="108"/>
      <c r="F373" s="108"/>
      <c r="G373" s="108"/>
      <c r="H373" s="108"/>
    </row>
    <row r="374" spans="5:8" x14ac:dyDescent="0.25">
      <c r="E374" s="108"/>
      <c r="F374" s="108"/>
      <c r="G374" s="108"/>
      <c r="H374" s="108"/>
    </row>
    <row r="375" spans="5:8" x14ac:dyDescent="0.25">
      <c r="E375" s="108"/>
      <c r="F375" s="108"/>
      <c r="G375" s="108"/>
      <c r="H375" s="108"/>
    </row>
    <row r="376" spans="5:8" x14ac:dyDescent="0.25">
      <c r="E376" s="108"/>
      <c r="F376" s="108"/>
      <c r="G376" s="108"/>
      <c r="H376" s="108"/>
    </row>
    <row r="377" spans="5:8" x14ac:dyDescent="0.25">
      <c r="E377" s="108"/>
      <c r="F377" s="108"/>
      <c r="G377" s="108"/>
      <c r="H377" s="108"/>
    </row>
    <row r="378" spans="5:8" x14ac:dyDescent="0.25">
      <c r="E378" s="108"/>
      <c r="F378" s="108"/>
      <c r="G378" s="108"/>
      <c r="H378" s="108"/>
    </row>
    <row r="379" spans="5:8" x14ac:dyDescent="0.25">
      <c r="E379" s="108"/>
      <c r="F379" s="108"/>
      <c r="G379" s="108"/>
      <c r="H379" s="108"/>
    </row>
    <row r="380" spans="5:8" x14ac:dyDescent="0.25">
      <c r="E380" s="108"/>
      <c r="F380" s="108"/>
      <c r="G380" s="108"/>
      <c r="H380" s="108"/>
    </row>
    <row r="381" spans="5:8" x14ac:dyDescent="0.25">
      <c r="E381" s="108"/>
      <c r="F381" s="108"/>
      <c r="G381" s="108"/>
      <c r="H381" s="108"/>
    </row>
    <row r="382" spans="5:8" x14ac:dyDescent="0.25">
      <c r="E382" s="108"/>
      <c r="F382" s="108"/>
      <c r="G382" s="108"/>
      <c r="H382" s="108"/>
    </row>
    <row r="383" spans="5:8" x14ac:dyDescent="0.25">
      <c r="E383" s="108"/>
      <c r="F383" s="108"/>
      <c r="G383" s="108"/>
      <c r="H383" s="108"/>
    </row>
    <row r="384" spans="5:8" x14ac:dyDescent="0.25">
      <c r="E384" s="108"/>
      <c r="F384" s="108"/>
      <c r="G384" s="108"/>
      <c r="H384" s="108"/>
    </row>
    <row r="385" spans="5:8" x14ac:dyDescent="0.25">
      <c r="E385" s="108"/>
      <c r="F385" s="108"/>
      <c r="G385" s="108"/>
      <c r="H385" s="108"/>
    </row>
    <row r="386" spans="5:8" x14ac:dyDescent="0.25">
      <c r="E386" s="108"/>
      <c r="F386" s="108"/>
      <c r="G386" s="108"/>
      <c r="H386" s="108"/>
    </row>
    <row r="387" spans="5:8" x14ac:dyDescent="0.25">
      <c r="E387" s="108"/>
      <c r="F387" s="108"/>
      <c r="G387" s="108"/>
      <c r="H387" s="108"/>
    </row>
    <row r="388" spans="5:8" x14ac:dyDescent="0.25">
      <c r="E388" s="108"/>
      <c r="F388" s="108"/>
      <c r="G388" s="108"/>
      <c r="H388" s="108"/>
    </row>
    <row r="389" spans="5:8" x14ac:dyDescent="0.25">
      <c r="E389" s="108"/>
      <c r="F389" s="108"/>
      <c r="G389" s="108"/>
      <c r="H389" s="108"/>
    </row>
    <row r="390" spans="5:8" x14ac:dyDescent="0.25">
      <c r="E390" s="108"/>
      <c r="F390" s="108"/>
      <c r="G390" s="108"/>
      <c r="H390" s="108"/>
    </row>
    <row r="391" spans="5:8" x14ac:dyDescent="0.25">
      <c r="E391" s="108"/>
      <c r="F391" s="108"/>
      <c r="G391" s="108"/>
      <c r="H391" s="108"/>
    </row>
    <row r="392" spans="5:8" x14ac:dyDescent="0.25">
      <c r="E392" s="108"/>
      <c r="F392" s="108"/>
      <c r="G392" s="108"/>
      <c r="H392" s="108"/>
    </row>
    <row r="393" spans="5:8" x14ac:dyDescent="0.25">
      <c r="E393" s="108"/>
      <c r="F393" s="108"/>
      <c r="G393" s="108"/>
      <c r="H393" s="108"/>
    </row>
    <row r="394" spans="5:8" x14ac:dyDescent="0.25">
      <c r="E394" s="108"/>
      <c r="F394" s="108"/>
      <c r="G394" s="108"/>
      <c r="H394" s="108"/>
    </row>
    <row r="395" spans="5:8" x14ac:dyDescent="0.25">
      <c r="E395" s="108"/>
      <c r="F395" s="108"/>
      <c r="G395" s="108"/>
      <c r="H395" s="108"/>
    </row>
    <row r="396" spans="5:8" x14ac:dyDescent="0.25">
      <c r="E396" s="108"/>
      <c r="F396" s="108"/>
      <c r="G396" s="108"/>
      <c r="H396" s="108"/>
    </row>
    <row r="397" spans="5:8" x14ac:dyDescent="0.25">
      <c r="E397" s="108"/>
      <c r="F397" s="108"/>
      <c r="G397" s="108"/>
      <c r="H397" s="108"/>
    </row>
    <row r="398" spans="5:8" x14ac:dyDescent="0.25">
      <c r="E398" s="108"/>
      <c r="F398" s="108"/>
      <c r="G398" s="108"/>
      <c r="H398" s="108"/>
    </row>
    <row r="399" spans="5:8" x14ac:dyDescent="0.25">
      <c r="E399" s="108"/>
      <c r="F399" s="108"/>
      <c r="G399" s="108"/>
      <c r="H399" s="108"/>
    </row>
    <row r="400" spans="5:8" x14ac:dyDescent="0.25">
      <c r="E400" s="108"/>
      <c r="F400" s="108"/>
      <c r="G400" s="108"/>
      <c r="H400" s="108"/>
    </row>
    <row r="401" spans="5:8" x14ac:dyDescent="0.25">
      <c r="E401" s="108"/>
      <c r="F401" s="108"/>
      <c r="G401" s="108"/>
      <c r="H401" s="108"/>
    </row>
    <row r="402" spans="5:8" x14ac:dyDescent="0.25">
      <c r="E402" s="108"/>
      <c r="F402" s="108"/>
      <c r="G402" s="108"/>
      <c r="H402" s="108"/>
    </row>
    <row r="403" spans="5:8" x14ac:dyDescent="0.25">
      <c r="E403" s="108"/>
      <c r="F403" s="108"/>
      <c r="G403" s="108"/>
      <c r="H403" s="108"/>
    </row>
    <row r="404" spans="5:8" x14ac:dyDescent="0.25">
      <c r="E404" s="108"/>
      <c r="F404" s="108"/>
      <c r="G404" s="108"/>
      <c r="H404" s="108"/>
    </row>
    <row r="405" spans="5:8" x14ac:dyDescent="0.25">
      <c r="E405" s="108"/>
      <c r="F405" s="108"/>
      <c r="G405" s="108"/>
      <c r="H405" s="108"/>
    </row>
    <row r="406" spans="5:8" x14ac:dyDescent="0.25">
      <c r="E406" s="108"/>
      <c r="F406" s="108"/>
      <c r="G406" s="108"/>
      <c r="H406" s="108"/>
    </row>
    <row r="407" spans="5:8" x14ac:dyDescent="0.25">
      <c r="E407" s="108"/>
      <c r="F407" s="108"/>
      <c r="G407" s="108"/>
      <c r="H407" s="108"/>
    </row>
    <row r="408" spans="5:8" x14ac:dyDescent="0.25">
      <c r="E408" s="108"/>
      <c r="F408" s="108"/>
      <c r="G408" s="108"/>
      <c r="H408" s="108"/>
    </row>
    <row r="409" spans="5:8" x14ac:dyDescent="0.25">
      <c r="E409" s="108"/>
      <c r="F409" s="108"/>
      <c r="G409" s="108"/>
      <c r="H409" s="108"/>
    </row>
    <row r="410" spans="5:8" x14ac:dyDescent="0.25">
      <c r="E410" s="108"/>
      <c r="F410" s="108"/>
      <c r="G410" s="108"/>
      <c r="H410" s="108"/>
    </row>
    <row r="411" spans="5:8" x14ac:dyDescent="0.25">
      <c r="E411" s="108"/>
      <c r="F411" s="108"/>
      <c r="G411" s="108"/>
      <c r="H411" s="108"/>
    </row>
    <row r="412" spans="5:8" x14ac:dyDescent="0.25">
      <c r="E412" s="108"/>
      <c r="F412" s="108"/>
      <c r="G412" s="108"/>
      <c r="H412" s="108"/>
    </row>
    <row r="413" spans="5:8" x14ac:dyDescent="0.25">
      <c r="E413" s="108"/>
      <c r="F413" s="108"/>
      <c r="G413" s="108"/>
      <c r="H413" s="108"/>
    </row>
    <row r="414" spans="5:8" x14ac:dyDescent="0.25">
      <c r="E414" s="108"/>
      <c r="F414" s="108"/>
      <c r="G414" s="108"/>
      <c r="H414" s="108"/>
    </row>
    <row r="415" spans="5:8" x14ac:dyDescent="0.25">
      <c r="E415" s="108"/>
      <c r="F415" s="108"/>
      <c r="G415" s="108"/>
      <c r="H415" s="108"/>
    </row>
    <row r="416" spans="5:8" x14ac:dyDescent="0.25">
      <c r="E416" s="108"/>
      <c r="F416" s="108"/>
      <c r="G416" s="108"/>
      <c r="H416" s="108"/>
    </row>
    <row r="417" spans="5:8" x14ac:dyDescent="0.25">
      <c r="E417" s="108"/>
      <c r="F417" s="108"/>
      <c r="G417" s="108"/>
      <c r="H417" s="108"/>
    </row>
    <row r="418" spans="5:8" x14ac:dyDescent="0.25">
      <c r="E418" s="108"/>
      <c r="F418" s="108"/>
      <c r="G418" s="108"/>
      <c r="H418" s="108"/>
    </row>
    <row r="419" spans="5:8" x14ac:dyDescent="0.25">
      <c r="E419" s="108"/>
      <c r="F419" s="108"/>
      <c r="G419" s="108"/>
      <c r="H419" s="108"/>
    </row>
    <row r="420" spans="5:8" x14ac:dyDescent="0.25">
      <c r="E420" s="108"/>
      <c r="F420" s="108"/>
      <c r="G420" s="108"/>
      <c r="H420" s="108"/>
    </row>
    <row r="421" spans="5:8" x14ac:dyDescent="0.25">
      <c r="E421" s="108"/>
      <c r="F421" s="108"/>
      <c r="G421" s="108"/>
      <c r="H421" s="108"/>
    </row>
    <row r="422" spans="5:8" x14ac:dyDescent="0.25">
      <c r="E422" s="108"/>
      <c r="F422" s="108"/>
      <c r="G422" s="108"/>
      <c r="H422" s="108"/>
    </row>
    <row r="423" spans="5:8" x14ac:dyDescent="0.25">
      <c r="E423" s="108"/>
      <c r="F423" s="108"/>
      <c r="G423" s="108"/>
      <c r="H423" s="108"/>
    </row>
    <row r="424" spans="5:8" x14ac:dyDescent="0.25">
      <c r="E424" s="108"/>
      <c r="F424" s="108"/>
      <c r="G424" s="108"/>
      <c r="H424" s="108"/>
    </row>
    <row r="425" spans="5:8" x14ac:dyDescent="0.25">
      <c r="E425" s="108"/>
      <c r="F425" s="108"/>
      <c r="G425" s="108"/>
      <c r="H425" s="108"/>
    </row>
    <row r="426" spans="5:8" x14ac:dyDescent="0.25">
      <c r="E426" s="108"/>
      <c r="F426" s="108"/>
      <c r="G426" s="108"/>
      <c r="H426" s="108"/>
    </row>
    <row r="427" spans="5:8" x14ac:dyDescent="0.25">
      <c r="E427" s="108"/>
      <c r="F427" s="108"/>
      <c r="G427" s="108"/>
      <c r="H427" s="108"/>
    </row>
    <row r="428" spans="5:8" x14ac:dyDescent="0.25">
      <c r="E428" s="108"/>
      <c r="F428" s="108"/>
      <c r="G428" s="108"/>
      <c r="H428" s="108"/>
    </row>
    <row r="429" spans="5:8" x14ac:dyDescent="0.25">
      <c r="E429" s="108"/>
      <c r="F429" s="108"/>
      <c r="G429" s="108"/>
      <c r="H429" s="108"/>
    </row>
    <row r="430" spans="5:8" x14ac:dyDescent="0.25">
      <c r="E430" s="108"/>
      <c r="F430" s="108"/>
      <c r="G430" s="108"/>
      <c r="H430" s="108"/>
    </row>
    <row r="431" spans="5:8" x14ac:dyDescent="0.25">
      <c r="E431" s="108"/>
      <c r="F431" s="108"/>
      <c r="G431" s="108"/>
      <c r="H431" s="108"/>
    </row>
    <row r="432" spans="5:8" x14ac:dyDescent="0.25">
      <c r="E432" s="108"/>
      <c r="F432" s="108"/>
      <c r="G432" s="108"/>
      <c r="H432" s="108"/>
    </row>
    <row r="433" spans="5:8" x14ac:dyDescent="0.25">
      <c r="E433" s="108"/>
      <c r="F433" s="108"/>
      <c r="G433" s="108"/>
      <c r="H433" s="108"/>
    </row>
    <row r="434" spans="5:8" x14ac:dyDescent="0.25">
      <c r="E434" s="108"/>
      <c r="F434" s="108"/>
      <c r="G434" s="108"/>
      <c r="H434" s="108"/>
    </row>
    <row r="435" spans="5:8" x14ac:dyDescent="0.25">
      <c r="E435" s="108"/>
      <c r="F435" s="108"/>
      <c r="G435" s="108"/>
      <c r="H435" s="108"/>
    </row>
    <row r="436" spans="5:8" x14ac:dyDescent="0.25">
      <c r="E436" s="108"/>
      <c r="F436" s="108"/>
      <c r="G436" s="108"/>
      <c r="H436" s="108"/>
    </row>
    <row r="437" spans="5:8" x14ac:dyDescent="0.25">
      <c r="E437" s="108"/>
      <c r="F437" s="108"/>
      <c r="G437" s="108"/>
      <c r="H437" s="108"/>
    </row>
    <row r="438" spans="5:8" x14ac:dyDescent="0.25">
      <c r="E438" s="108"/>
      <c r="F438" s="108"/>
      <c r="G438" s="108"/>
      <c r="H438" s="108"/>
    </row>
    <row r="439" spans="5:8" x14ac:dyDescent="0.25">
      <c r="E439" s="108"/>
      <c r="F439" s="108"/>
      <c r="G439" s="108"/>
      <c r="H439" s="108"/>
    </row>
    <row r="440" spans="5:8" x14ac:dyDescent="0.25">
      <c r="E440" s="108"/>
      <c r="F440" s="108"/>
      <c r="G440" s="108"/>
      <c r="H440" s="108"/>
    </row>
    <row r="441" spans="5:8" x14ac:dyDescent="0.25">
      <c r="E441" s="108"/>
      <c r="F441" s="108"/>
      <c r="G441" s="108"/>
      <c r="H441" s="108"/>
    </row>
    <row r="442" spans="5:8" x14ac:dyDescent="0.25">
      <c r="E442" s="108"/>
      <c r="F442" s="108"/>
      <c r="G442" s="108"/>
      <c r="H442" s="108"/>
    </row>
    <row r="443" spans="5:8" x14ac:dyDescent="0.25">
      <c r="E443" s="108"/>
      <c r="F443" s="108"/>
      <c r="G443" s="108"/>
      <c r="H443" s="108"/>
    </row>
    <row r="444" spans="5:8" x14ac:dyDescent="0.25">
      <c r="E444" s="108"/>
      <c r="F444" s="108"/>
      <c r="G444" s="108"/>
      <c r="H444" s="108"/>
    </row>
    <row r="445" spans="5:8" x14ac:dyDescent="0.25">
      <c r="E445" s="108"/>
      <c r="F445" s="108"/>
      <c r="G445" s="108"/>
      <c r="H445" s="108"/>
    </row>
    <row r="446" spans="5:8" x14ac:dyDescent="0.25">
      <c r="E446" s="108"/>
      <c r="F446" s="108"/>
      <c r="G446" s="108"/>
      <c r="H446" s="108"/>
    </row>
    <row r="447" spans="5:8" x14ac:dyDescent="0.25">
      <c r="E447" s="108"/>
      <c r="F447" s="108"/>
      <c r="G447" s="108"/>
      <c r="H447" s="108"/>
    </row>
    <row r="448" spans="5:8" x14ac:dyDescent="0.25">
      <c r="E448" s="108"/>
      <c r="F448" s="108"/>
      <c r="G448" s="108"/>
      <c r="H448" s="108"/>
    </row>
    <row r="449" spans="5:8" x14ac:dyDescent="0.25">
      <c r="E449" s="108"/>
      <c r="F449" s="108"/>
      <c r="G449" s="108"/>
      <c r="H449" s="108"/>
    </row>
    <row r="450" spans="5:8" x14ac:dyDescent="0.25">
      <c r="E450" s="108"/>
      <c r="F450" s="108"/>
      <c r="G450" s="108"/>
      <c r="H450" s="108"/>
    </row>
    <row r="451" spans="5:8" x14ac:dyDescent="0.25">
      <c r="E451" s="108"/>
      <c r="F451" s="108"/>
      <c r="G451" s="108"/>
      <c r="H451" s="108"/>
    </row>
    <row r="452" spans="5:8" x14ac:dyDescent="0.25">
      <c r="E452" s="108"/>
      <c r="F452" s="108"/>
      <c r="G452" s="108"/>
      <c r="H452" s="108"/>
    </row>
    <row r="453" spans="5:8" x14ac:dyDescent="0.25">
      <c r="E453" s="108"/>
      <c r="F453" s="108"/>
      <c r="G453" s="108"/>
      <c r="H453" s="108"/>
    </row>
    <row r="454" spans="5:8" x14ac:dyDescent="0.25">
      <c r="E454" s="108"/>
      <c r="F454" s="108"/>
      <c r="G454" s="108"/>
      <c r="H454" s="108"/>
    </row>
    <row r="455" spans="5:8" x14ac:dyDescent="0.25">
      <c r="E455" s="108"/>
      <c r="F455" s="108"/>
      <c r="G455" s="108"/>
      <c r="H455" s="108"/>
    </row>
    <row r="456" spans="5:8" x14ac:dyDescent="0.25">
      <c r="E456" s="108"/>
      <c r="F456" s="108"/>
      <c r="G456" s="108"/>
      <c r="H456" s="108"/>
    </row>
    <row r="457" spans="5:8" x14ac:dyDescent="0.25">
      <c r="E457" s="108"/>
      <c r="F457" s="108"/>
      <c r="G457" s="108"/>
      <c r="H457" s="108"/>
    </row>
    <row r="458" spans="5:8" x14ac:dyDescent="0.25">
      <c r="E458" s="108"/>
      <c r="F458" s="108"/>
      <c r="G458" s="108"/>
      <c r="H458" s="108"/>
    </row>
    <row r="459" spans="5:8" x14ac:dyDescent="0.25">
      <c r="E459" s="108"/>
      <c r="F459" s="108"/>
      <c r="G459" s="108"/>
      <c r="H459" s="108"/>
    </row>
    <row r="460" spans="5:8" x14ac:dyDescent="0.25">
      <c r="E460" s="108"/>
      <c r="F460" s="108"/>
      <c r="G460" s="108"/>
      <c r="H460" s="108"/>
    </row>
    <row r="461" spans="5:8" x14ac:dyDescent="0.25">
      <c r="E461" s="108"/>
      <c r="F461" s="108"/>
      <c r="G461" s="108"/>
      <c r="H461" s="108"/>
    </row>
    <row r="462" spans="5:8" x14ac:dyDescent="0.25">
      <c r="E462" s="108"/>
      <c r="F462" s="108"/>
      <c r="G462" s="108"/>
      <c r="H462" s="108"/>
    </row>
    <row r="463" spans="5:8" x14ac:dyDescent="0.25">
      <c r="E463" s="108"/>
      <c r="F463" s="108"/>
      <c r="G463" s="108"/>
      <c r="H463" s="108"/>
    </row>
    <row r="464" spans="5:8" x14ac:dyDescent="0.25">
      <c r="E464" s="108"/>
      <c r="F464" s="108"/>
      <c r="G464" s="108"/>
      <c r="H464" s="108"/>
    </row>
    <row r="465" spans="5:8" x14ac:dyDescent="0.25">
      <c r="E465" s="108"/>
      <c r="F465" s="108"/>
      <c r="G465" s="108"/>
      <c r="H465" s="108"/>
    </row>
    <row r="466" spans="5:8" x14ac:dyDescent="0.25">
      <c r="E466" s="108"/>
      <c r="F466" s="108"/>
      <c r="G466" s="108"/>
      <c r="H466" s="108"/>
    </row>
    <row r="467" spans="5:8" x14ac:dyDescent="0.25">
      <c r="E467" s="108"/>
      <c r="F467" s="108"/>
      <c r="G467" s="108"/>
      <c r="H467" s="108"/>
    </row>
    <row r="468" spans="5:8" x14ac:dyDescent="0.25">
      <c r="E468" s="108"/>
      <c r="F468" s="108"/>
      <c r="G468" s="108"/>
      <c r="H468" s="108"/>
    </row>
    <row r="469" spans="5:8" x14ac:dyDescent="0.25">
      <c r="E469" s="108"/>
      <c r="F469" s="108"/>
      <c r="G469" s="108"/>
      <c r="H469" s="108"/>
    </row>
    <row r="470" spans="5:8" x14ac:dyDescent="0.25">
      <c r="E470" s="108"/>
      <c r="F470" s="108"/>
      <c r="G470" s="108"/>
      <c r="H470" s="108"/>
    </row>
    <row r="471" spans="5:8" x14ac:dyDescent="0.25">
      <c r="E471" s="108"/>
      <c r="F471" s="108"/>
      <c r="G471" s="108"/>
      <c r="H471" s="108"/>
    </row>
    <row r="472" spans="5:8" x14ac:dyDescent="0.25">
      <c r="E472" s="108"/>
      <c r="F472" s="108"/>
      <c r="G472" s="108"/>
      <c r="H472" s="108"/>
    </row>
    <row r="473" spans="5:8" x14ac:dyDescent="0.25">
      <c r="E473" s="108"/>
      <c r="F473" s="108"/>
      <c r="G473" s="108"/>
      <c r="H473" s="108"/>
    </row>
    <row r="474" spans="5:8" x14ac:dyDescent="0.25">
      <c r="E474" s="108"/>
      <c r="F474" s="108"/>
      <c r="G474" s="108"/>
      <c r="H474" s="108"/>
    </row>
    <row r="475" spans="5:8" x14ac:dyDescent="0.25">
      <c r="E475" s="108"/>
      <c r="F475" s="108"/>
      <c r="G475" s="108"/>
      <c r="H475" s="108"/>
    </row>
    <row r="476" spans="5:8" x14ac:dyDescent="0.25">
      <c r="E476" s="108"/>
      <c r="F476" s="108"/>
      <c r="G476" s="108"/>
      <c r="H476" s="108"/>
    </row>
    <row r="477" spans="5:8" x14ac:dyDescent="0.25">
      <c r="E477" s="108"/>
      <c r="F477" s="108"/>
      <c r="G477" s="108"/>
      <c r="H477" s="108"/>
    </row>
    <row r="478" spans="5:8" x14ac:dyDescent="0.25">
      <c r="E478" s="108"/>
      <c r="F478" s="108"/>
      <c r="G478" s="108"/>
      <c r="H478" s="108"/>
    </row>
    <row r="479" spans="5:8" x14ac:dyDescent="0.25">
      <c r="E479" s="108"/>
      <c r="F479" s="108"/>
      <c r="G479" s="108"/>
      <c r="H479" s="108"/>
    </row>
    <row r="480" spans="5:8" x14ac:dyDescent="0.25">
      <c r="E480" s="108"/>
      <c r="F480" s="108"/>
      <c r="G480" s="108"/>
      <c r="H480" s="108"/>
    </row>
    <row r="481" spans="5:8" x14ac:dyDescent="0.25">
      <c r="E481" s="108"/>
      <c r="F481" s="108"/>
      <c r="G481" s="108"/>
      <c r="H481" s="108"/>
    </row>
    <row r="482" spans="5:8" x14ac:dyDescent="0.25">
      <c r="E482" s="108"/>
      <c r="F482" s="108"/>
      <c r="G482" s="108"/>
      <c r="H482" s="108"/>
    </row>
    <row r="483" spans="5:8" x14ac:dyDescent="0.25">
      <c r="E483" s="108"/>
      <c r="F483" s="108"/>
      <c r="G483" s="108"/>
      <c r="H483" s="108"/>
    </row>
    <row r="484" spans="5:8" x14ac:dyDescent="0.25">
      <c r="E484" s="108"/>
      <c r="F484" s="108"/>
      <c r="G484" s="108"/>
      <c r="H484" s="108"/>
    </row>
    <row r="485" spans="5:8" x14ac:dyDescent="0.25">
      <c r="E485" s="108"/>
      <c r="F485" s="108"/>
      <c r="G485" s="108"/>
      <c r="H485" s="108"/>
    </row>
    <row r="486" spans="5:8" x14ac:dyDescent="0.25">
      <c r="E486" s="108"/>
      <c r="F486" s="108"/>
      <c r="G486" s="108"/>
      <c r="H486" s="108"/>
    </row>
    <row r="487" spans="5:8" x14ac:dyDescent="0.25">
      <c r="E487" s="108"/>
      <c r="F487" s="108"/>
      <c r="G487" s="108"/>
      <c r="H487" s="108"/>
    </row>
    <row r="488" spans="5:8" x14ac:dyDescent="0.25">
      <c r="E488" s="108"/>
      <c r="F488" s="108"/>
      <c r="G488" s="108"/>
      <c r="H488" s="108"/>
    </row>
    <row r="489" spans="5:8" x14ac:dyDescent="0.25">
      <c r="E489" s="108"/>
      <c r="F489" s="108"/>
      <c r="G489" s="108"/>
      <c r="H489" s="108"/>
    </row>
    <row r="490" spans="5:8" x14ac:dyDescent="0.25">
      <c r="E490" s="108"/>
      <c r="F490" s="108"/>
      <c r="G490" s="108"/>
      <c r="H490" s="108"/>
    </row>
    <row r="491" spans="5:8" x14ac:dyDescent="0.25">
      <c r="E491" s="108"/>
      <c r="F491" s="108"/>
      <c r="G491" s="108"/>
      <c r="H491" s="108"/>
    </row>
    <row r="492" spans="5:8" x14ac:dyDescent="0.25">
      <c r="E492" s="108"/>
      <c r="F492" s="108"/>
      <c r="G492" s="108"/>
      <c r="H492" s="108"/>
    </row>
    <row r="493" spans="5:8" x14ac:dyDescent="0.25">
      <c r="E493" s="108"/>
      <c r="F493" s="108"/>
      <c r="G493" s="108"/>
      <c r="H493" s="108"/>
    </row>
    <row r="494" spans="5:8" x14ac:dyDescent="0.25">
      <c r="E494" s="108"/>
      <c r="F494" s="108"/>
      <c r="G494" s="108"/>
      <c r="H494" s="108"/>
    </row>
    <row r="495" spans="5:8" x14ac:dyDescent="0.25">
      <c r="E495" s="108"/>
      <c r="F495" s="108"/>
      <c r="G495" s="108"/>
      <c r="H495" s="108"/>
    </row>
    <row r="496" spans="5:8" x14ac:dyDescent="0.25">
      <c r="E496" s="108"/>
      <c r="F496" s="108"/>
      <c r="G496" s="108"/>
      <c r="H496" s="108"/>
    </row>
    <row r="497" spans="5:8" x14ac:dyDescent="0.25">
      <c r="E497" s="108"/>
      <c r="F497" s="108"/>
      <c r="G497" s="108"/>
      <c r="H497" s="108"/>
    </row>
    <row r="498" spans="5:8" x14ac:dyDescent="0.25">
      <c r="E498" s="108"/>
      <c r="F498" s="108"/>
      <c r="G498" s="108"/>
      <c r="H498" s="108"/>
    </row>
    <row r="499" spans="5:8" x14ac:dyDescent="0.25">
      <c r="E499" s="108"/>
      <c r="F499" s="108"/>
      <c r="G499" s="108"/>
      <c r="H499" s="108"/>
    </row>
    <row r="500" spans="5:8" x14ac:dyDescent="0.25">
      <c r="E500" s="108"/>
      <c r="F500" s="108"/>
      <c r="G500" s="108"/>
      <c r="H500" s="108"/>
    </row>
    <row r="501" spans="5:8" x14ac:dyDescent="0.25">
      <c r="E501" s="108"/>
      <c r="F501" s="108"/>
      <c r="G501" s="108"/>
      <c r="H501" s="108"/>
    </row>
    <row r="502" spans="5:8" x14ac:dyDescent="0.25">
      <c r="E502" s="108"/>
      <c r="F502" s="108"/>
      <c r="G502" s="108"/>
      <c r="H502" s="108"/>
    </row>
    <row r="503" spans="5:8" x14ac:dyDescent="0.25">
      <c r="E503" s="108"/>
      <c r="F503" s="108"/>
      <c r="G503" s="108"/>
      <c r="H503" s="108"/>
    </row>
    <row r="504" spans="5:8" x14ac:dyDescent="0.25">
      <c r="E504" s="108"/>
      <c r="F504" s="108"/>
      <c r="G504" s="108"/>
      <c r="H504" s="108"/>
    </row>
    <row r="505" spans="5:8" x14ac:dyDescent="0.25">
      <c r="E505" s="108"/>
      <c r="F505" s="108"/>
      <c r="G505" s="108"/>
      <c r="H505" s="108"/>
    </row>
    <row r="506" spans="5:8" x14ac:dyDescent="0.25">
      <c r="E506" s="108"/>
      <c r="F506" s="108"/>
      <c r="G506" s="108"/>
      <c r="H506" s="108"/>
    </row>
    <row r="507" spans="5:8" x14ac:dyDescent="0.25">
      <c r="E507" s="108"/>
      <c r="F507" s="108"/>
      <c r="G507" s="108"/>
      <c r="H507" s="108"/>
    </row>
    <row r="508" spans="5:8" x14ac:dyDescent="0.25">
      <c r="E508" s="108"/>
      <c r="F508" s="108"/>
      <c r="G508" s="108"/>
      <c r="H508" s="108"/>
    </row>
    <row r="509" spans="5:8" x14ac:dyDescent="0.25">
      <c r="E509" s="108"/>
      <c r="F509" s="108"/>
      <c r="G509" s="108"/>
      <c r="H509" s="108"/>
    </row>
    <row r="510" spans="5:8" x14ac:dyDescent="0.25">
      <c r="E510" s="108"/>
      <c r="F510" s="108"/>
      <c r="G510" s="108"/>
      <c r="H510" s="108"/>
    </row>
    <row r="511" spans="5:8" x14ac:dyDescent="0.25">
      <c r="E511" s="108"/>
      <c r="F511" s="108"/>
      <c r="G511" s="108"/>
      <c r="H511" s="108"/>
    </row>
    <row r="512" spans="5:8" x14ac:dyDescent="0.25">
      <c r="E512" s="108"/>
      <c r="F512" s="108"/>
      <c r="G512" s="108"/>
      <c r="H512" s="108"/>
    </row>
    <row r="513" spans="5:8" x14ac:dyDescent="0.25">
      <c r="E513" s="108"/>
      <c r="F513" s="108"/>
      <c r="G513" s="108"/>
      <c r="H513" s="108"/>
    </row>
    <row r="514" spans="5:8" x14ac:dyDescent="0.25">
      <c r="E514" s="108"/>
      <c r="F514" s="108"/>
      <c r="G514" s="108"/>
      <c r="H514" s="108"/>
    </row>
    <row r="515" spans="5:8" x14ac:dyDescent="0.25">
      <c r="E515" s="108"/>
      <c r="F515" s="108"/>
      <c r="G515" s="108"/>
      <c r="H515" s="108"/>
    </row>
    <row r="516" spans="5:8" x14ac:dyDescent="0.25">
      <c r="E516" s="108"/>
      <c r="F516" s="108"/>
      <c r="G516" s="108"/>
      <c r="H516" s="108"/>
    </row>
    <row r="517" spans="5:8" x14ac:dyDescent="0.25">
      <c r="E517" s="108"/>
      <c r="F517" s="108"/>
      <c r="G517" s="108"/>
      <c r="H517" s="108"/>
    </row>
    <row r="518" spans="5:8" x14ac:dyDescent="0.25">
      <c r="E518" s="108"/>
      <c r="F518" s="108"/>
      <c r="G518" s="108"/>
      <c r="H518" s="108"/>
    </row>
    <row r="519" spans="5:8" x14ac:dyDescent="0.25">
      <c r="E519" s="108"/>
      <c r="F519" s="108"/>
      <c r="G519" s="108"/>
      <c r="H519" s="108"/>
    </row>
    <row r="520" spans="5:8" x14ac:dyDescent="0.25">
      <c r="E520" s="108"/>
      <c r="F520" s="108"/>
      <c r="G520" s="108"/>
      <c r="H520" s="108"/>
    </row>
    <row r="521" spans="5:8" x14ac:dyDescent="0.25">
      <c r="E521" s="108"/>
      <c r="F521" s="108"/>
      <c r="G521" s="108"/>
      <c r="H521" s="108"/>
    </row>
    <row r="522" spans="5:8" x14ac:dyDescent="0.25">
      <c r="E522" s="108"/>
      <c r="F522" s="108"/>
      <c r="G522" s="108"/>
      <c r="H522" s="108"/>
    </row>
    <row r="523" spans="5:8" x14ac:dyDescent="0.25">
      <c r="E523" s="108"/>
      <c r="F523" s="108"/>
      <c r="G523" s="108"/>
      <c r="H523" s="108"/>
    </row>
    <row r="524" spans="5:8" x14ac:dyDescent="0.25">
      <c r="E524" s="108"/>
      <c r="F524" s="108"/>
      <c r="G524" s="108"/>
      <c r="H524" s="108"/>
    </row>
    <row r="525" spans="5:8" x14ac:dyDescent="0.25">
      <c r="E525" s="108"/>
      <c r="F525" s="108"/>
      <c r="G525" s="108"/>
      <c r="H525" s="108"/>
    </row>
    <row r="526" spans="5:8" x14ac:dyDescent="0.25">
      <c r="E526" s="108"/>
      <c r="F526" s="108"/>
      <c r="G526" s="108"/>
      <c r="H526" s="108"/>
    </row>
    <row r="527" spans="5:8" x14ac:dyDescent="0.25">
      <c r="E527" s="108"/>
      <c r="F527" s="108"/>
      <c r="G527" s="108"/>
      <c r="H527" s="108"/>
    </row>
    <row r="528" spans="5:8" x14ac:dyDescent="0.25">
      <c r="E528" s="108"/>
      <c r="F528" s="108"/>
      <c r="G528" s="108"/>
      <c r="H528" s="108"/>
    </row>
    <row r="529" spans="5:8" x14ac:dyDescent="0.25">
      <c r="E529" s="108"/>
      <c r="F529" s="108"/>
      <c r="G529" s="108"/>
      <c r="H529" s="108"/>
    </row>
    <row r="530" spans="5:8" x14ac:dyDescent="0.25">
      <c r="E530" s="108"/>
      <c r="F530" s="108"/>
      <c r="G530" s="108"/>
      <c r="H530" s="108"/>
    </row>
    <row r="531" spans="5:8" x14ac:dyDescent="0.25">
      <c r="E531" s="108"/>
      <c r="F531" s="108"/>
      <c r="G531" s="108"/>
      <c r="H531" s="108"/>
    </row>
    <row r="532" spans="5:8" x14ac:dyDescent="0.25">
      <c r="E532" s="108"/>
      <c r="F532" s="108"/>
      <c r="G532" s="108"/>
      <c r="H532" s="108"/>
    </row>
    <row r="533" spans="5:8" x14ac:dyDescent="0.25">
      <c r="E533" s="108"/>
      <c r="F533" s="108"/>
      <c r="G533" s="108"/>
      <c r="H533" s="108"/>
    </row>
    <row r="534" spans="5:8" x14ac:dyDescent="0.25">
      <c r="E534" s="108"/>
      <c r="F534" s="108"/>
      <c r="G534" s="108"/>
      <c r="H534" s="108"/>
    </row>
    <row r="535" spans="5:8" x14ac:dyDescent="0.25">
      <c r="E535" s="108"/>
      <c r="F535" s="108"/>
      <c r="G535" s="108"/>
      <c r="H535" s="108"/>
    </row>
    <row r="536" spans="5:8" x14ac:dyDescent="0.25">
      <c r="E536" s="108"/>
      <c r="F536" s="108"/>
      <c r="G536" s="108"/>
      <c r="H536" s="108"/>
    </row>
    <row r="537" spans="5:8" x14ac:dyDescent="0.25">
      <c r="E537" s="108"/>
      <c r="F537" s="108"/>
      <c r="G537" s="108"/>
      <c r="H537" s="108"/>
    </row>
    <row r="538" spans="5:8" x14ac:dyDescent="0.25">
      <c r="E538" s="108"/>
      <c r="F538" s="108"/>
      <c r="G538" s="108"/>
      <c r="H538" s="108"/>
    </row>
    <row r="539" spans="5:8" x14ac:dyDescent="0.25">
      <c r="E539" s="108"/>
      <c r="F539" s="108"/>
      <c r="G539" s="108"/>
      <c r="H539" s="108"/>
    </row>
    <row r="540" spans="5:8" x14ac:dyDescent="0.25">
      <c r="E540" s="108"/>
      <c r="F540" s="108"/>
      <c r="G540" s="108"/>
      <c r="H540" s="108"/>
    </row>
    <row r="541" spans="5:8" x14ac:dyDescent="0.25">
      <c r="E541" s="108"/>
      <c r="F541" s="108"/>
      <c r="G541" s="108"/>
      <c r="H541" s="108"/>
    </row>
    <row r="542" spans="5:8" x14ac:dyDescent="0.25">
      <c r="E542" s="108"/>
      <c r="F542" s="108"/>
      <c r="G542" s="108"/>
      <c r="H542" s="108"/>
    </row>
    <row r="543" spans="5:8" x14ac:dyDescent="0.25">
      <c r="E543" s="108"/>
      <c r="F543" s="108"/>
      <c r="G543" s="108"/>
      <c r="H543" s="108"/>
    </row>
    <row r="544" spans="5:8" x14ac:dyDescent="0.25">
      <c r="E544" s="108"/>
      <c r="F544" s="108"/>
      <c r="G544" s="108"/>
      <c r="H544" s="108"/>
    </row>
    <row r="545" spans="5:8" x14ac:dyDescent="0.25">
      <c r="E545" s="108"/>
      <c r="F545" s="108"/>
      <c r="G545" s="108"/>
      <c r="H545" s="108"/>
    </row>
    <row r="546" spans="5:8" x14ac:dyDescent="0.25">
      <c r="E546" s="108"/>
      <c r="F546" s="108"/>
      <c r="G546" s="108"/>
      <c r="H546" s="108"/>
    </row>
    <row r="547" spans="5:8" x14ac:dyDescent="0.25">
      <c r="E547" s="108"/>
      <c r="F547" s="108"/>
      <c r="G547" s="108"/>
      <c r="H547" s="108"/>
    </row>
    <row r="548" spans="5:8" x14ac:dyDescent="0.25">
      <c r="E548" s="108"/>
      <c r="F548" s="108"/>
      <c r="G548" s="108"/>
      <c r="H548" s="108"/>
    </row>
    <row r="549" spans="5:8" x14ac:dyDescent="0.25">
      <c r="E549" s="108"/>
      <c r="F549" s="108"/>
      <c r="G549" s="108"/>
      <c r="H549" s="108"/>
    </row>
    <row r="550" spans="5:8" x14ac:dyDescent="0.25">
      <c r="E550" s="108"/>
      <c r="F550" s="108"/>
      <c r="G550" s="108"/>
      <c r="H550" s="108"/>
    </row>
    <row r="551" spans="5:8" x14ac:dyDescent="0.25">
      <c r="E551" s="108"/>
      <c r="F551" s="108"/>
      <c r="G551" s="108"/>
      <c r="H551" s="108"/>
    </row>
    <row r="552" spans="5:8" x14ac:dyDescent="0.25">
      <c r="E552" s="108"/>
      <c r="F552" s="108"/>
      <c r="G552" s="108"/>
      <c r="H552" s="108"/>
    </row>
    <row r="553" spans="5:8" x14ac:dyDescent="0.25">
      <c r="E553" s="108"/>
      <c r="F553" s="108"/>
      <c r="G553" s="108"/>
      <c r="H553" s="108"/>
    </row>
    <row r="554" spans="5:8" x14ac:dyDescent="0.25">
      <c r="E554" s="108"/>
      <c r="F554" s="108"/>
      <c r="G554" s="108"/>
      <c r="H554" s="108"/>
    </row>
    <row r="555" spans="5:8" x14ac:dyDescent="0.25">
      <c r="E555" s="108"/>
      <c r="F555" s="108"/>
      <c r="G555" s="108"/>
      <c r="H555" s="108"/>
    </row>
    <row r="556" spans="5:8" x14ac:dyDescent="0.25">
      <c r="E556" s="108"/>
      <c r="F556" s="108"/>
      <c r="G556" s="108"/>
      <c r="H556" s="108"/>
    </row>
    <row r="557" spans="5:8" x14ac:dyDescent="0.25">
      <c r="E557" s="108"/>
      <c r="F557" s="108"/>
      <c r="G557" s="108"/>
      <c r="H557" s="108"/>
    </row>
    <row r="558" spans="5:8" x14ac:dyDescent="0.25">
      <c r="E558" s="108"/>
      <c r="F558" s="108"/>
      <c r="G558" s="108"/>
      <c r="H558" s="108"/>
    </row>
    <row r="559" spans="5:8" x14ac:dyDescent="0.25">
      <c r="E559" s="108"/>
      <c r="F559" s="108"/>
      <c r="G559" s="108"/>
      <c r="H559" s="108"/>
    </row>
    <row r="560" spans="5:8" x14ac:dyDescent="0.25">
      <c r="E560" s="108"/>
      <c r="F560" s="108"/>
      <c r="G560" s="108"/>
      <c r="H560" s="108"/>
    </row>
    <row r="561" spans="5:8" x14ac:dyDescent="0.25">
      <c r="E561" s="108"/>
      <c r="F561" s="108"/>
      <c r="G561" s="108"/>
      <c r="H561" s="108"/>
    </row>
    <row r="562" spans="5:8" x14ac:dyDescent="0.25">
      <c r="E562" s="108"/>
      <c r="F562" s="108"/>
      <c r="G562" s="108"/>
      <c r="H562" s="108"/>
    </row>
    <row r="563" spans="5:8" x14ac:dyDescent="0.25">
      <c r="E563" s="108"/>
      <c r="F563" s="108"/>
      <c r="G563" s="108"/>
      <c r="H563" s="108"/>
    </row>
    <row r="564" spans="5:8" x14ac:dyDescent="0.25">
      <c r="E564" s="108"/>
      <c r="F564" s="108"/>
      <c r="G564" s="108"/>
      <c r="H564" s="108"/>
    </row>
    <row r="565" spans="5:8" x14ac:dyDescent="0.25">
      <c r="E565" s="108"/>
      <c r="F565" s="108"/>
      <c r="G565" s="108"/>
      <c r="H565" s="108"/>
    </row>
    <row r="566" spans="5:8" x14ac:dyDescent="0.25">
      <c r="E566" s="108"/>
      <c r="F566" s="108"/>
      <c r="G566" s="108"/>
      <c r="H566" s="108"/>
    </row>
    <row r="567" spans="5:8" x14ac:dyDescent="0.25">
      <c r="E567" s="108"/>
      <c r="F567" s="108"/>
      <c r="G567" s="108"/>
      <c r="H567" s="108"/>
    </row>
    <row r="568" spans="5:8" x14ac:dyDescent="0.25">
      <c r="E568" s="108"/>
      <c r="F568" s="108"/>
      <c r="G568" s="108"/>
      <c r="H568" s="108"/>
    </row>
    <row r="569" spans="5:8" x14ac:dyDescent="0.25">
      <c r="E569" s="108"/>
      <c r="F569" s="108"/>
      <c r="G569" s="108"/>
      <c r="H569" s="108"/>
    </row>
    <row r="570" spans="5:8" x14ac:dyDescent="0.25">
      <c r="E570" s="108"/>
      <c r="F570" s="108"/>
      <c r="G570" s="108"/>
      <c r="H570" s="108"/>
    </row>
    <row r="571" spans="5:8" x14ac:dyDescent="0.25">
      <c r="E571" s="108"/>
      <c r="F571" s="108"/>
      <c r="G571" s="108"/>
      <c r="H571" s="108"/>
    </row>
    <row r="572" spans="5:8" x14ac:dyDescent="0.25">
      <c r="E572" s="108"/>
      <c r="F572" s="108"/>
      <c r="G572" s="108"/>
      <c r="H572" s="108"/>
    </row>
    <row r="573" spans="5:8" x14ac:dyDescent="0.25">
      <c r="E573" s="108"/>
      <c r="F573" s="108"/>
      <c r="G573" s="108"/>
      <c r="H573" s="108"/>
    </row>
    <row r="574" spans="5:8" x14ac:dyDescent="0.25">
      <c r="E574" s="108"/>
      <c r="F574" s="108"/>
      <c r="G574" s="108"/>
      <c r="H574" s="108"/>
    </row>
    <row r="575" spans="5:8" x14ac:dyDescent="0.25">
      <c r="E575" s="108"/>
      <c r="F575" s="108"/>
      <c r="G575" s="108"/>
      <c r="H575" s="108"/>
    </row>
    <row r="576" spans="5:8" x14ac:dyDescent="0.25">
      <c r="E576" s="108"/>
      <c r="F576" s="108"/>
      <c r="G576" s="108"/>
      <c r="H576" s="108"/>
    </row>
    <row r="577" spans="5:8" x14ac:dyDescent="0.25">
      <c r="E577" s="108"/>
      <c r="F577" s="108"/>
      <c r="G577" s="108"/>
      <c r="H577" s="108"/>
    </row>
    <row r="578" spans="5:8" x14ac:dyDescent="0.25">
      <c r="E578" s="108"/>
      <c r="F578" s="108"/>
      <c r="G578" s="108"/>
      <c r="H578" s="108"/>
    </row>
    <row r="579" spans="5:8" x14ac:dyDescent="0.25">
      <c r="E579" s="108"/>
      <c r="F579" s="108"/>
      <c r="G579" s="108"/>
      <c r="H579" s="108"/>
    </row>
    <row r="580" spans="5:8" x14ac:dyDescent="0.25">
      <c r="E580" s="108"/>
      <c r="F580" s="108"/>
      <c r="G580" s="108"/>
      <c r="H580" s="108"/>
    </row>
    <row r="581" spans="5:8" x14ac:dyDescent="0.25">
      <c r="E581" s="108"/>
      <c r="F581" s="108"/>
      <c r="G581" s="108"/>
      <c r="H581" s="108"/>
    </row>
    <row r="582" spans="5:8" x14ac:dyDescent="0.25">
      <c r="E582" s="108"/>
      <c r="F582" s="108"/>
      <c r="G582" s="108"/>
      <c r="H582" s="108"/>
    </row>
    <row r="583" spans="5:8" x14ac:dyDescent="0.25">
      <c r="E583" s="108"/>
      <c r="F583" s="108"/>
      <c r="G583" s="108"/>
      <c r="H583" s="108"/>
    </row>
    <row r="584" spans="5:8" x14ac:dyDescent="0.25">
      <c r="E584" s="108"/>
      <c r="F584" s="108"/>
      <c r="G584" s="108"/>
      <c r="H584" s="108"/>
    </row>
    <row r="585" spans="5:8" x14ac:dyDescent="0.25">
      <c r="E585" s="108"/>
      <c r="F585" s="108"/>
      <c r="G585" s="108"/>
      <c r="H585" s="108"/>
    </row>
    <row r="586" spans="5:8" x14ac:dyDescent="0.25">
      <c r="E586" s="108"/>
      <c r="F586" s="108"/>
      <c r="G586" s="108"/>
      <c r="H586" s="108"/>
    </row>
    <row r="587" spans="5:8" x14ac:dyDescent="0.25">
      <c r="E587" s="108"/>
      <c r="F587" s="108"/>
      <c r="G587" s="108"/>
      <c r="H587" s="108"/>
    </row>
    <row r="588" spans="5:8" x14ac:dyDescent="0.25">
      <c r="E588" s="108"/>
      <c r="F588" s="108"/>
      <c r="G588" s="108"/>
      <c r="H588" s="108"/>
    </row>
    <row r="589" spans="5:8" x14ac:dyDescent="0.25">
      <c r="E589" s="108"/>
      <c r="F589" s="108"/>
      <c r="G589" s="108"/>
      <c r="H589" s="108"/>
    </row>
    <row r="590" spans="5:8" x14ac:dyDescent="0.25">
      <c r="E590" s="108"/>
      <c r="F590" s="108"/>
      <c r="G590" s="108"/>
      <c r="H590" s="108"/>
    </row>
    <row r="591" spans="5:8" x14ac:dyDescent="0.25">
      <c r="E591" s="108"/>
      <c r="F591" s="108"/>
      <c r="G591" s="108"/>
      <c r="H591" s="108"/>
    </row>
    <row r="592" spans="5:8" x14ac:dyDescent="0.25">
      <c r="E592" s="108"/>
      <c r="F592" s="108"/>
      <c r="G592" s="108"/>
      <c r="H592" s="108"/>
    </row>
    <row r="593" spans="5:8" x14ac:dyDescent="0.25">
      <c r="E593" s="108"/>
      <c r="F593" s="108"/>
      <c r="G593" s="108"/>
      <c r="H593" s="108"/>
    </row>
    <row r="594" spans="5:8" x14ac:dyDescent="0.25">
      <c r="E594" s="108"/>
      <c r="F594" s="108"/>
      <c r="G594" s="108"/>
      <c r="H594" s="108"/>
    </row>
    <row r="595" spans="5:8" x14ac:dyDescent="0.25">
      <c r="E595" s="108"/>
      <c r="F595" s="108"/>
      <c r="G595" s="108"/>
      <c r="H595" s="108"/>
    </row>
    <row r="596" spans="5:8" x14ac:dyDescent="0.25">
      <c r="E596" s="108"/>
      <c r="F596" s="108"/>
      <c r="G596" s="108"/>
      <c r="H596" s="108"/>
    </row>
    <row r="597" spans="5:8" x14ac:dyDescent="0.25">
      <c r="E597" s="108"/>
      <c r="F597" s="108"/>
      <c r="G597" s="108"/>
      <c r="H597" s="108"/>
    </row>
    <row r="598" spans="5:8" x14ac:dyDescent="0.25">
      <c r="E598" s="108"/>
      <c r="F598" s="108"/>
      <c r="G598" s="108"/>
      <c r="H598" s="108"/>
    </row>
    <row r="599" spans="5:8" x14ac:dyDescent="0.25">
      <c r="E599" s="108"/>
      <c r="F599" s="108"/>
      <c r="G599" s="108"/>
      <c r="H599" s="108"/>
    </row>
    <row r="600" spans="5:8" x14ac:dyDescent="0.25">
      <c r="E600" s="108"/>
      <c r="F600" s="108"/>
      <c r="G600" s="108"/>
      <c r="H600" s="108"/>
    </row>
    <row r="601" spans="5:8" x14ac:dyDescent="0.25">
      <c r="E601" s="108"/>
      <c r="F601" s="108"/>
      <c r="G601" s="108"/>
      <c r="H601" s="108"/>
    </row>
    <row r="602" spans="5:8" x14ac:dyDescent="0.25">
      <c r="E602" s="108"/>
      <c r="F602" s="108"/>
      <c r="G602" s="108"/>
      <c r="H602" s="108"/>
    </row>
    <row r="603" spans="5:8" x14ac:dyDescent="0.25">
      <c r="E603" s="108"/>
      <c r="F603" s="108"/>
      <c r="G603" s="108"/>
      <c r="H603" s="108"/>
    </row>
    <row r="604" spans="5:8" x14ac:dyDescent="0.25">
      <c r="E604" s="108"/>
      <c r="F604" s="108"/>
      <c r="G604" s="108"/>
      <c r="H604" s="108"/>
    </row>
    <row r="605" spans="5:8" x14ac:dyDescent="0.25">
      <c r="E605" s="108"/>
      <c r="F605" s="108"/>
      <c r="G605" s="108"/>
      <c r="H605" s="108"/>
    </row>
    <row r="606" spans="5:8" x14ac:dyDescent="0.25">
      <c r="E606" s="108"/>
      <c r="F606" s="108"/>
      <c r="G606" s="108"/>
      <c r="H606" s="108"/>
    </row>
    <row r="607" spans="5:8" x14ac:dyDescent="0.25">
      <c r="E607" s="108"/>
      <c r="F607" s="108"/>
      <c r="G607" s="108"/>
      <c r="H607" s="108"/>
    </row>
    <row r="608" spans="5:8" x14ac:dyDescent="0.25">
      <c r="E608" s="108"/>
      <c r="F608" s="108"/>
      <c r="G608" s="108"/>
      <c r="H608" s="108"/>
    </row>
    <row r="609" spans="5:8" x14ac:dyDescent="0.25">
      <c r="E609" s="108"/>
      <c r="F609" s="108"/>
      <c r="G609" s="108"/>
      <c r="H609" s="108"/>
    </row>
    <row r="610" spans="5:8" x14ac:dyDescent="0.25">
      <c r="E610" s="108"/>
      <c r="F610" s="108"/>
      <c r="G610" s="108"/>
      <c r="H610" s="108"/>
    </row>
    <row r="611" spans="5:8" x14ac:dyDescent="0.25">
      <c r="E611" s="108"/>
      <c r="F611" s="108"/>
      <c r="G611" s="108"/>
      <c r="H611" s="108"/>
    </row>
    <row r="612" spans="5:8" x14ac:dyDescent="0.25">
      <c r="E612" s="108"/>
      <c r="F612" s="108"/>
      <c r="G612" s="108"/>
      <c r="H612" s="108"/>
    </row>
    <row r="613" spans="5:8" x14ac:dyDescent="0.25">
      <c r="E613" s="108"/>
      <c r="F613" s="108"/>
      <c r="G613" s="108"/>
      <c r="H613" s="108"/>
    </row>
    <row r="614" spans="5:8" x14ac:dyDescent="0.25">
      <c r="E614" s="108"/>
      <c r="F614" s="108"/>
      <c r="G614" s="108"/>
      <c r="H614" s="108"/>
    </row>
    <row r="615" spans="5:8" x14ac:dyDescent="0.25">
      <c r="E615" s="108"/>
      <c r="F615" s="108"/>
      <c r="G615" s="108"/>
      <c r="H615" s="108"/>
    </row>
    <row r="616" spans="5:8" x14ac:dyDescent="0.25">
      <c r="E616" s="108"/>
      <c r="F616" s="108"/>
      <c r="G616" s="108"/>
      <c r="H616" s="108"/>
    </row>
    <row r="617" spans="5:8" x14ac:dyDescent="0.25">
      <c r="E617" s="108"/>
      <c r="F617" s="108"/>
      <c r="G617" s="108"/>
      <c r="H617" s="108"/>
    </row>
    <row r="618" spans="5:8" x14ac:dyDescent="0.25">
      <c r="E618" s="108"/>
      <c r="F618" s="108"/>
      <c r="G618" s="108"/>
      <c r="H618" s="108"/>
    </row>
    <row r="619" spans="5:8" x14ac:dyDescent="0.25">
      <c r="E619" s="108"/>
      <c r="F619" s="108"/>
      <c r="G619" s="108"/>
      <c r="H619" s="108"/>
    </row>
    <row r="620" spans="5:8" x14ac:dyDescent="0.25">
      <c r="E620" s="108"/>
      <c r="F620" s="108"/>
      <c r="G620" s="108"/>
      <c r="H620" s="108"/>
    </row>
    <row r="621" spans="5:8" x14ac:dyDescent="0.25">
      <c r="E621" s="108"/>
      <c r="F621" s="108"/>
      <c r="G621" s="108"/>
      <c r="H621" s="108"/>
    </row>
    <row r="622" spans="5:8" x14ac:dyDescent="0.25">
      <c r="E622" s="108"/>
      <c r="F622" s="108"/>
      <c r="G622" s="108"/>
      <c r="H622" s="108"/>
    </row>
    <row r="623" spans="5:8" x14ac:dyDescent="0.25">
      <c r="E623" s="108"/>
      <c r="F623" s="108"/>
      <c r="G623" s="108"/>
      <c r="H623" s="108"/>
    </row>
    <row r="624" spans="5:8" x14ac:dyDescent="0.25">
      <c r="E624" s="108"/>
      <c r="F624" s="108"/>
      <c r="G624" s="108"/>
      <c r="H624" s="108"/>
    </row>
    <row r="625" spans="5:8" x14ac:dyDescent="0.25">
      <c r="E625" s="108"/>
      <c r="F625" s="108"/>
      <c r="G625" s="108"/>
      <c r="H625" s="108"/>
    </row>
    <row r="626" spans="5:8" x14ac:dyDescent="0.25">
      <c r="E626" s="108"/>
      <c r="F626" s="108"/>
      <c r="G626" s="108"/>
      <c r="H626" s="108"/>
    </row>
    <row r="627" spans="5:8" x14ac:dyDescent="0.25">
      <c r="E627" s="108"/>
      <c r="F627" s="108"/>
      <c r="G627" s="108"/>
      <c r="H627" s="108"/>
    </row>
    <row r="628" spans="5:8" x14ac:dyDescent="0.25">
      <c r="E628" s="108"/>
      <c r="F628" s="108"/>
      <c r="G628" s="108"/>
      <c r="H628" s="108"/>
    </row>
    <row r="629" spans="5:8" x14ac:dyDescent="0.25">
      <c r="E629" s="108"/>
      <c r="F629" s="108"/>
      <c r="G629" s="108"/>
      <c r="H629" s="108"/>
    </row>
    <row r="630" spans="5:8" x14ac:dyDescent="0.25">
      <c r="E630" s="108"/>
      <c r="F630" s="108"/>
      <c r="G630" s="108"/>
      <c r="H630" s="108"/>
    </row>
    <row r="631" spans="5:8" x14ac:dyDescent="0.25">
      <c r="E631" s="108"/>
      <c r="F631" s="108"/>
      <c r="G631" s="108"/>
      <c r="H631" s="108"/>
    </row>
    <row r="632" spans="5:8" x14ac:dyDescent="0.25">
      <c r="E632" s="108"/>
      <c r="F632" s="108"/>
      <c r="G632" s="108"/>
      <c r="H632" s="108"/>
    </row>
    <row r="633" spans="5:8" x14ac:dyDescent="0.25">
      <c r="E633" s="108"/>
      <c r="F633" s="108"/>
      <c r="G633" s="108"/>
      <c r="H633" s="108"/>
    </row>
    <row r="634" spans="5:8" x14ac:dyDescent="0.25">
      <c r="E634" s="108"/>
      <c r="F634" s="108"/>
      <c r="G634" s="108"/>
      <c r="H634" s="108"/>
    </row>
    <row r="635" spans="5:8" x14ac:dyDescent="0.25">
      <c r="E635" s="108"/>
      <c r="F635" s="108"/>
      <c r="G635" s="108"/>
      <c r="H635" s="108"/>
    </row>
    <row r="636" spans="5:8" x14ac:dyDescent="0.25">
      <c r="E636" s="108"/>
      <c r="F636" s="108"/>
      <c r="G636" s="108"/>
      <c r="H636" s="108"/>
    </row>
    <row r="637" spans="5:8" x14ac:dyDescent="0.25">
      <c r="E637" s="108"/>
      <c r="F637" s="108"/>
      <c r="G637" s="108"/>
      <c r="H637" s="108"/>
    </row>
    <row r="638" spans="5:8" x14ac:dyDescent="0.25">
      <c r="E638" s="108"/>
      <c r="F638" s="108"/>
      <c r="G638" s="108"/>
      <c r="H638" s="108"/>
    </row>
    <row r="639" spans="5:8" x14ac:dyDescent="0.25">
      <c r="E639" s="108"/>
      <c r="F639" s="108"/>
      <c r="G639" s="108"/>
      <c r="H639" s="108"/>
    </row>
    <row r="640" spans="5:8" x14ac:dyDescent="0.25">
      <c r="E640" s="108"/>
      <c r="F640" s="108"/>
      <c r="G640" s="108"/>
      <c r="H640" s="108"/>
    </row>
    <row r="641" spans="5:8" x14ac:dyDescent="0.25">
      <c r="E641" s="108"/>
      <c r="F641" s="108"/>
      <c r="G641" s="108"/>
      <c r="H641" s="108"/>
    </row>
    <row r="642" spans="5:8" x14ac:dyDescent="0.25">
      <c r="E642" s="108"/>
      <c r="F642" s="108"/>
      <c r="G642" s="108"/>
      <c r="H642" s="108"/>
    </row>
    <row r="643" spans="5:8" x14ac:dyDescent="0.25">
      <c r="E643" s="108"/>
      <c r="F643" s="108"/>
      <c r="G643" s="108"/>
      <c r="H643" s="108"/>
    </row>
    <row r="644" spans="5:8" x14ac:dyDescent="0.25">
      <c r="E644" s="108"/>
      <c r="F644" s="108"/>
      <c r="G644" s="108"/>
      <c r="H644" s="108"/>
    </row>
    <row r="645" spans="5:8" x14ac:dyDescent="0.25">
      <c r="E645" s="108"/>
      <c r="F645" s="108"/>
      <c r="G645" s="108"/>
      <c r="H645" s="108"/>
    </row>
    <row r="646" spans="5:8" x14ac:dyDescent="0.25">
      <c r="E646" s="108"/>
      <c r="F646" s="108"/>
      <c r="G646" s="108"/>
      <c r="H646" s="108"/>
    </row>
    <row r="647" spans="5:8" x14ac:dyDescent="0.25">
      <c r="E647" s="108"/>
      <c r="F647" s="108"/>
      <c r="G647" s="108"/>
      <c r="H647" s="108"/>
    </row>
    <row r="648" spans="5:8" x14ac:dyDescent="0.25">
      <c r="E648" s="108"/>
      <c r="F648" s="108"/>
      <c r="G648" s="108"/>
      <c r="H648" s="108"/>
    </row>
    <row r="649" spans="5:8" x14ac:dyDescent="0.25">
      <c r="E649" s="108"/>
      <c r="F649" s="108"/>
      <c r="G649" s="108"/>
      <c r="H649" s="108"/>
    </row>
    <row r="650" spans="5:8" x14ac:dyDescent="0.25">
      <c r="E650" s="108"/>
      <c r="F650" s="108"/>
      <c r="G650" s="108"/>
      <c r="H650" s="108"/>
    </row>
    <row r="651" spans="5:8" x14ac:dyDescent="0.25">
      <c r="E651" s="108"/>
      <c r="F651" s="108"/>
      <c r="G651" s="108"/>
      <c r="H651" s="108"/>
    </row>
    <row r="652" spans="5:8" x14ac:dyDescent="0.25">
      <c r="E652" s="108"/>
      <c r="F652" s="108"/>
      <c r="G652" s="108"/>
      <c r="H652" s="108"/>
    </row>
    <row r="653" spans="5:8" x14ac:dyDescent="0.25">
      <c r="E653" s="108"/>
      <c r="F653" s="108"/>
      <c r="G653" s="108"/>
      <c r="H653" s="108"/>
    </row>
    <row r="654" spans="5:8" x14ac:dyDescent="0.25">
      <c r="E654" s="108"/>
      <c r="F654" s="108"/>
      <c r="G654" s="108"/>
      <c r="H654" s="108"/>
    </row>
    <row r="655" spans="5:8" x14ac:dyDescent="0.25">
      <c r="E655" s="108"/>
      <c r="F655" s="108"/>
      <c r="G655" s="108"/>
      <c r="H655" s="108"/>
    </row>
    <row r="656" spans="5:8" x14ac:dyDescent="0.25">
      <c r="E656" s="108"/>
      <c r="F656" s="108"/>
      <c r="G656" s="108"/>
      <c r="H656" s="108"/>
    </row>
    <row r="657" spans="5:8" x14ac:dyDescent="0.25">
      <c r="E657" s="108"/>
      <c r="F657" s="108"/>
      <c r="G657" s="108"/>
      <c r="H657" s="108"/>
    </row>
    <row r="658" spans="5:8" x14ac:dyDescent="0.25">
      <c r="E658" s="108"/>
      <c r="F658" s="108"/>
      <c r="G658" s="108"/>
      <c r="H658" s="108"/>
    </row>
    <row r="659" spans="5:8" x14ac:dyDescent="0.25">
      <c r="E659" s="108"/>
      <c r="F659" s="108"/>
      <c r="G659" s="108"/>
      <c r="H659" s="108"/>
    </row>
    <row r="660" spans="5:8" x14ac:dyDescent="0.25">
      <c r="E660" s="108"/>
      <c r="F660" s="108"/>
      <c r="G660" s="108"/>
      <c r="H660" s="108"/>
    </row>
    <row r="661" spans="5:8" x14ac:dyDescent="0.25">
      <c r="E661" s="108"/>
      <c r="F661" s="108"/>
      <c r="G661" s="108"/>
      <c r="H661" s="108"/>
    </row>
    <row r="662" spans="5:8" x14ac:dyDescent="0.25">
      <c r="E662" s="108"/>
      <c r="F662" s="108"/>
      <c r="G662" s="108"/>
      <c r="H662" s="108"/>
    </row>
    <row r="663" spans="5:8" x14ac:dyDescent="0.25">
      <c r="E663" s="108"/>
      <c r="F663" s="108"/>
      <c r="G663" s="108"/>
      <c r="H663" s="108"/>
    </row>
    <row r="664" spans="5:8" x14ac:dyDescent="0.25">
      <c r="E664" s="108"/>
      <c r="F664" s="108"/>
      <c r="G664" s="108"/>
      <c r="H664" s="108"/>
    </row>
    <row r="665" spans="5:8" x14ac:dyDescent="0.25">
      <c r="E665" s="108"/>
      <c r="F665" s="108"/>
      <c r="G665" s="108"/>
      <c r="H665" s="108"/>
    </row>
    <row r="666" spans="5:8" x14ac:dyDescent="0.25">
      <c r="E666" s="108"/>
      <c r="F666" s="108"/>
      <c r="G666" s="108"/>
      <c r="H666" s="108"/>
    </row>
    <row r="667" spans="5:8" x14ac:dyDescent="0.25">
      <c r="E667" s="108"/>
      <c r="F667" s="108"/>
      <c r="G667" s="108"/>
      <c r="H667" s="108"/>
    </row>
    <row r="668" spans="5:8" x14ac:dyDescent="0.25">
      <c r="E668" s="108"/>
      <c r="F668" s="108"/>
      <c r="G668" s="108"/>
      <c r="H668" s="108"/>
    </row>
    <row r="669" spans="5:8" x14ac:dyDescent="0.25">
      <c r="E669" s="108"/>
      <c r="F669" s="108"/>
      <c r="G669" s="108"/>
      <c r="H669" s="108"/>
    </row>
    <row r="670" spans="5:8" x14ac:dyDescent="0.25">
      <c r="E670" s="108"/>
      <c r="F670" s="108"/>
      <c r="G670" s="108"/>
      <c r="H670" s="108"/>
    </row>
    <row r="671" spans="5:8" x14ac:dyDescent="0.25">
      <c r="E671" s="108"/>
      <c r="F671" s="108"/>
      <c r="G671" s="108"/>
      <c r="H671" s="108"/>
    </row>
    <row r="672" spans="5:8" x14ac:dyDescent="0.25">
      <c r="E672" s="108"/>
      <c r="F672" s="108"/>
      <c r="G672" s="108"/>
      <c r="H672" s="108"/>
    </row>
    <row r="673" spans="5:8" x14ac:dyDescent="0.25">
      <c r="E673" s="108"/>
      <c r="F673" s="108"/>
      <c r="G673" s="108"/>
      <c r="H673" s="108"/>
    </row>
    <row r="674" spans="5:8" x14ac:dyDescent="0.25">
      <c r="E674" s="108"/>
      <c r="F674" s="108"/>
      <c r="G674" s="108"/>
      <c r="H674" s="108"/>
    </row>
    <row r="675" spans="5:8" x14ac:dyDescent="0.25">
      <c r="E675" s="108"/>
      <c r="F675" s="108"/>
      <c r="G675" s="108"/>
      <c r="H675" s="108"/>
    </row>
    <row r="676" spans="5:8" x14ac:dyDescent="0.25">
      <c r="E676" s="108"/>
      <c r="F676" s="108"/>
      <c r="G676" s="108"/>
      <c r="H676" s="108"/>
    </row>
    <row r="677" spans="5:8" x14ac:dyDescent="0.25">
      <c r="E677" s="108"/>
      <c r="F677" s="108"/>
      <c r="G677" s="108"/>
      <c r="H677" s="108"/>
    </row>
    <row r="678" spans="5:8" x14ac:dyDescent="0.25">
      <c r="E678" s="108"/>
      <c r="F678" s="108"/>
      <c r="G678" s="108"/>
      <c r="H678" s="108"/>
    </row>
    <row r="679" spans="5:8" x14ac:dyDescent="0.25">
      <c r="E679" s="108"/>
      <c r="F679" s="108"/>
      <c r="G679" s="108"/>
      <c r="H679" s="108"/>
    </row>
    <row r="680" spans="5:8" x14ac:dyDescent="0.25">
      <c r="E680" s="108"/>
      <c r="F680" s="108"/>
      <c r="G680" s="108"/>
      <c r="H680" s="108"/>
    </row>
    <row r="681" spans="5:8" x14ac:dyDescent="0.25">
      <c r="E681" s="108"/>
      <c r="F681" s="108"/>
      <c r="G681" s="108"/>
      <c r="H681" s="108"/>
    </row>
    <row r="682" spans="5:8" x14ac:dyDescent="0.25">
      <c r="E682" s="108"/>
      <c r="F682" s="108"/>
      <c r="G682" s="108"/>
      <c r="H682" s="108"/>
    </row>
    <row r="683" spans="5:8" x14ac:dyDescent="0.25">
      <c r="E683" s="108"/>
      <c r="F683" s="108"/>
      <c r="G683" s="108"/>
      <c r="H683" s="108"/>
    </row>
    <row r="684" spans="5:8" x14ac:dyDescent="0.25">
      <c r="E684" s="108"/>
      <c r="F684" s="108"/>
      <c r="G684" s="108"/>
      <c r="H684" s="108"/>
    </row>
    <row r="685" spans="5:8" x14ac:dyDescent="0.25">
      <c r="E685" s="108"/>
      <c r="F685" s="108"/>
      <c r="G685" s="108"/>
      <c r="H685" s="108"/>
    </row>
    <row r="686" spans="5:8" x14ac:dyDescent="0.25">
      <c r="E686" s="108"/>
      <c r="F686" s="108"/>
      <c r="G686" s="108"/>
      <c r="H686" s="108"/>
    </row>
    <row r="687" spans="5:8" x14ac:dyDescent="0.25">
      <c r="E687" s="108"/>
      <c r="F687" s="108"/>
      <c r="G687" s="108"/>
      <c r="H687" s="108"/>
    </row>
    <row r="688" spans="5:8" x14ac:dyDescent="0.25">
      <c r="E688" s="108"/>
      <c r="F688" s="108"/>
      <c r="G688" s="108"/>
      <c r="H688" s="108"/>
    </row>
    <row r="689" spans="5:8" x14ac:dyDescent="0.25">
      <c r="E689" s="108"/>
      <c r="F689" s="108"/>
      <c r="G689" s="108"/>
      <c r="H689" s="108"/>
    </row>
    <row r="690" spans="5:8" x14ac:dyDescent="0.25">
      <c r="E690" s="108"/>
      <c r="F690" s="108"/>
      <c r="G690" s="108"/>
      <c r="H690" s="108"/>
    </row>
    <row r="691" spans="5:8" x14ac:dyDescent="0.25">
      <c r="E691" s="108"/>
      <c r="F691" s="108"/>
      <c r="G691" s="108"/>
      <c r="H691" s="108"/>
    </row>
    <row r="692" spans="5:8" x14ac:dyDescent="0.25">
      <c r="E692" s="108"/>
      <c r="F692" s="108"/>
      <c r="G692" s="108"/>
      <c r="H692" s="108"/>
    </row>
    <row r="693" spans="5:8" x14ac:dyDescent="0.25">
      <c r="E693" s="108"/>
      <c r="F693" s="108"/>
      <c r="G693" s="108"/>
      <c r="H693" s="108"/>
    </row>
    <row r="694" spans="5:8" x14ac:dyDescent="0.25">
      <c r="E694" s="108"/>
      <c r="F694" s="108"/>
      <c r="G694" s="108"/>
      <c r="H694" s="108"/>
    </row>
    <row r="695" spans="5:8" x14ac:dyDescent="0.25">
      <c r="E695" s="108"/>
      <c r="F695" s="108"/>
      <c r="G695" s="108"/>
      <c r="H695" s="108"/>
    </row>
    <row r="696" spans="5:8" x14ac:dyDescent="0.25">
      <c r="E696" s="108"/>
      <c r="F696" s="108"/>
      <c r="G696" s="108"/>
      <c r="H696" s="108"/>
    </row>
    <row r="697" spans="5:8" x14ac:dyDescent="0.25">
      <c r="E697" s="108"/>
      <c r="F697" s="108"/>
      <c r="G697" s="108"/>
      <c r="H697" s="108"/>
    </row>
    <row r="698" spans="5:8" x14ac:dyDescent="0.25">
      <c r="E698" s="108"/>
      <c r="F698" s="108"/>
      <c r="G698" s="108"/>
      <c r="H698" s="108"/>
    </row>
    <row r="699" spans="5:8" x14ac:dyDescent="0.25">
      <c r="E699" s="108"/>
      <c r="F699" s="108"/>
      <c r="G699" s="108"/>
      <c r="H699" s="108"/>
    </row>
    <row r="700" spans="5:8" x14ac:dyDescent="0.25">
      <c r="E700" s="108"/>
      <c r="F700" s="108"/>
      <c r="G700" s="108"/>
      <c r="H700" s="108"/>
    </row>
    <row r="701" spans="5:8" x14ac:dyDescent="0.25">
      <c r="E701" s="108"/>
      <c r="F701" s="108"/>
      <c r="G701" s="108"/>
      <c r="H701" s="108"/>
    </row>
    <row r="702" spans="5:8" x14ac:dyDescent="0.25">
      <c r="E702" s="108"/>
      <c r="F702" s="108"/>
      <c r="G702" s="108"/>
      <c r="H702" s="108"/>
    </row>
    <row r="703" spans="5:8" x14ac:dyDescent="0.25">
      <c r="E703" s="108"/>
      <c r="F703" s="108"/>
      <c r="G703" s="108"/>
      <c r="H703" s="108"/>
    </row>
    <row r="704" spans="5:8" x14ac:dyDescent="0.25">
      <c r="E704" s="108"/>
      <c r="F704" s="108"/>
      <c r="G704" s="108"/>
      <c r="H704" s="108"/>
    </row>
    <row r="705" spans="5:8" x14ac:dyDescent="0.25">
      <c r="E705" s="108"/>
      <c r="F705" s="108"/>
      <c r="G705" s="108"/>
      <c r="H705" s="108"/>
    </row>
    <row r="706" spans="5:8" x14ac:dyDescent="0.25">
      <c r="E706" s="108"/>
      <c r="F706" s="108"/>
      <c r="G706" s="108"/>
      <c r="H706" s="108"/>
    </row>
    <row r="707" spans="5:8" x14ac:dyDescent="0.25">
      <c r="E707" s="108"/>
      <c r="F707" s="108"/>
      <c r="G707" s="108"/>
      <c r="H707" s="108"/>
    </row>
    <row r="708" spans="5:8" x14ac:dyDescent="0.25">
      <c r="E708" s="108"/>
      <c r="F708" s="108"/>
      <c r="G708" s="108"/>
      <c r="H708" s="108"/>
    </row>
    <row r="709" spans="5:8" x14ac:dyDescent="0.25">
      <c r="E709" s="108"/>
      <c r="F709" s="108"/>
      <c r="G709" s="108"/>
      <c r="H709" s="108"/>
    </row>
    <row r="710" spans="5:8" x14ac:dyDescent="0.25">
      <c r="E710" s="108"/>
      <c r="F710" s="108"/>
      <c r="G710" s="108"/>
      <c r="H710" s="108"/>
    </row>
    <row r="711" spans="5:8" x14ac:dyDescent="0.25">
      <c r="E711" s="108"/>
      <c r="F711" s="108"/>
      <c r="G711" s="108"/>
      <c r="H711" s="108"/>
    </row>
    <row r="712" spans="5:8" x14ac:dyDescent="0.25">
      <c r="E712" s="108"/>
      <c r="F712" s="108"/>
      <c r="G712" s="108"/>
      <c r="H712" s="108"/>
    </row>
    <row r="713" spans="5:8" x14ac:dyDescent="0.25">
      <c r="E713" s="108"/>
      <c r="F713" s="108"/>
      <c r="G713" s="108"/>
      <c r="H713" s="108"/>
    </row>
    <row r="714" spans="5:8" x14ac:dyDescent="0.25">
      <c r="E714" s="108"/>
      <c r="F714" s="108"/>
      <c r="G714" s="108"/>
      <c r="H714" s="108"/>
    </row>
    <row r="715" spans="5:8" x14ac:dyDescent="0.25">
      <c r="E715" s="108"/>
      <c r="F715" s="108"/>
      <c r="G715" s="108"/>
      <c r="H715" s="108"/>
    </row>
    <row r="716" spans="5:8" x14ac:dyDescent="0.25">
      <c r="E716" s="108"/>
      <c r="F716" s="108"/>
      <c r="G716" s="108"/>
      <c r="H716" s="108"/>
    </row>
    <row r="717" spans="5:8" x14ac:dyDescent="0.25">
      <c r="E717" s="108"/>
      <c r="F717" s="108"/>
      <c r="G717" s="108"/>
      <c r="H717" s="108"/>
    </row>
    <row r="718" spans="5:8" x14ac:dyDescent="0.25">
      <c r="E718" s="108"/>
      <c r="F718" s="108"/>
      <c r="G718" s="108"/>
      <c r="H718" s="108"/>
    </row>
    <row r="719" spans="5:8" x14ac:dyDescent="0.25">
      <c r="E719" s="108"/>
      <c r="F719" s="108"/>
      <c r="G719" s="108"/>
      <c r="H719" s="108"/>
    </row>
    <row r="720" spans="5:8" x14ac:dyDescent="0.25">
      <c r="E720" s="108"/>
      <c r="F720" s="108"/>
      <c r="G720" s="108"/>
      <c r="H720" s="108"/>
    </row>
    <row r="721" spans="5:8" x14ac:dyDescent="0.25">
      <c r="E721" s="108"/>
      <c r="F721" s="108"/>
      <c r="G721" s="108"/>
      <c r="H721" s="108"/>
    </row>
    <row r="722" spans="5:8" x14ac:dyDescent="0.25">
      <c r="E722" s="108"/>
      <c r="F722" s="108"/>
      <c r="G722" s="108"/>
      <c r="H722" s="108"/>
    </row>
    <row r="723" spans="5:8" x14ac:dyDescent="0.25">
      <c r="E723" s="108"/>
      <c r="F723" s="108"/>
      <c r="G723" s="108"/>
      <c r="H723" s="108"/>
    </row>
    <row r="724" spans="5:8" x14ac:dyDescent="0.25">
      <c r="E724" s="108"/>
      <c r="F724" s="108"/>
      <c r="G724" s="108"/>
      <c r="H724" s="108"/>
    </row>
    <row r="725" spans="5:8" x14ac:dyDescent="0.25">
      <c r="E725" s="108"/>
      <c r="F725" s="108"/>
      <c r="G725" s="108"/>
      <c r="H725" s="108"/>
    </row>
    <row r="726" spans="5:8" x14ac:dyDescent="0.25">
      <c r="E726" s="108"/>
      <c r="F726" s="108"/>
      <c r="G726" s="108"/>
      <c r="H726" s="108"/>
    </row>
    <row r="727" spans="5:8" x14ac:dyDescent="0.25">
      <c r="E727" s="108"/>
      <c r="F727" s="108"/>
      <c r="G727" s="108"/>
      <c r="H727" s="108"/>
    </row>
    <row r="728" spans="5:8" x14ac:dyDescent="0.25">
      <c r="E728" s="108"/>
      <c r="F728" s="108"/>
      <c r="G728" s="108"/>
      <c r="H728" s="108"/>
    </row>
    <row r="729" spans="5:8" x14ac:dyDescent="0.25">
      <c r="E729" s="108"/>
      <c r="F729" s="108"/>
      <c r="G729" s="108"/>
      <c r="H729" s="108"/>
    </row>
    <row r="730" spans="5:8" x14ac:dyDescent="0.25">
      <c r="E730" s="108"/>
      <c r="F730" s="108"/>
      <c r="G730" s="108"/>
      <c r="H730" s="108"/>
    </row>
    <row r="731" spans="5:8" x14ac:dyDescent="0.25">
      <c r="E731" s="108"/>
      <c r="F731" s="108"/>
      <c r="G731" s="108"/>
      <c r="H731" s="108"/>
    </row>
    <row r="732" spans="5:8" x14ac:dyDescent="0.25">
      <c r="E732" s="108"/>
      <c r="F732" s="108"/>
      <c r="G732" s="108"/>
      <c r="H732" s="108"/>
    </row>
    <row r="733" spans="5:8" x14ac:dyDescent="0.25">
      <c r="E733" s="108"/>
      <c r="F733" s="108"/>
      <c r="G733" s="108"/>
      <c r="H733" s="108"/>
    </row>
    <row r="734" spans="5:8" x14ac:dyDescent="0.25">
      <c r="E734" s="108"/>
      <c r="F734" s="108"/>
      <c r="G734" s="108"/>
      <c r="H734" s="108"/>
    </row>
    <row r="735" spans="5:8" x14ac:dyDescent="0.25">
      <c r="E735" s="108"/>
      <c r="F735" s="108"/>
      <c r="G735" s="108"/>
      <c r="H735" s="108"/>
    </row>
    <row r="736" spans="5:8" x14ac:dyDescent="0.25">
      <c r="E736" s="108"/>
      <c r="F736" s="108"/>
      <c r="G736" s="108"/>
      <c r="H736" s="108"/>
    </row>
    <row r="737" spans="5:8" x14ac:dyDescent="0.25">
      <c r="E737" s="108"/>
      <c r="F737" s="108"/>
      <c r="G737" s="108"/>
      <c r="H737" s="108"/>
    </row>
    <row r="738" spans="5:8" x14ac:dyDescent="0.25">
      <c r="E738" s="108"/>
      <c r="F738" s="108"/>
      <c r="G738" s="108"/>
      <c r="H738" s="108"/>
    </row>
    <row r="739" spans="5:8" x14ac:dyDescent="0.25">
      <c r="E739" s="108"/>
      <c r="F739" s="108"/>
      <c r="G739" s="108"/>
      <c r="H739" s="108"/>
    </row>
    <row r="740" spans="5:8" x14ac:dyDescent="0.25">
      <c r="E740" s="108"/>
      <c r="F740" s="108"/>
      <c r="G740" s="108"/>
      <c r="H740" s="108"/>
    </row>
    <row r="741" spans="5:8" x14ac:dyDescent="0.25">
      <c r="E741" s="108"/>
      <c r="F741" s="108"/>
      <c r="G741" s="108"/>
      <c r="H741" s="108"/>
    </row>
    <row r="742" spans="5:8" x14ac:dyDescent="0.25">
      <c r="E742" s="108"/>
      <c r="F742" s="108"/>
      <c r="G742" s="108"/>
      <c r="H742" s="108"/>
    </row>
    <row r="743" spans="5:8" x14ac:dyDescent="0.25">
      <c r="E743" s="108"/>
      <c r="F743" s="108"/>
      <c r="G743" s="108"/>
      <c r="H743" s="108"/>
    </row>
    <row r="744" spans="5:8" x14ac:dyDescent="0.25">
      <c r="E744" s="108"/>
      <c r="F744" s="108"/>
      <c r="G744" s="108"/>
      <c r="H744" s="108"/>
    </row>
    <row r="745" spans="5:8" x14ac:dyDescent="0.25">
      <c r="E745" s="108"/>
      <c r="F745" s="108"/>
      <c r="G745" s="108"/>
      <c r="H745" s="108"/>
    </row>
    <row r="746" spans="5:8" x14ac:dyDescent="0.25">
      <c r="E746" s="108"/>
      <c r="F746" s="108"/>
      <c r="G746" s="108"/>
      <c r="H746" s="108"/>
    </row>
    <row r="747" spans="5:8" x14ac:dyDescent="0.25">
      <c r="E747" s="108"/>
      <c r="F747" s="108"/>
      <c r="G747" s="108"/>
      <c r="H747" s="108"/>
    </row>
    <row r="748" spans="5:8" x14ac:dyDescent="0.25">
      <c r="E748" s="108"/>
      <c r="F748" s="108"/>
      <c r="G748" s="108"/>
      <c r="H748" s="108"/>
    </row>
    <row r="749" spans="5:8" x14ac:dyDescent="0.25">
      <c r="E749" s="108"/>
      <c r="F749" s="108"/>
      <c r="G749" s="108"/>
      <c r="H749" s="108"/>
    </row>
    <row r="750" spans="5:8" x14ac:dyDescent="0.25">
      <c r="E750" s="108"/>
      <c r="F750" s="108"/>
      <c r="G750" s="108"/>
      <c r="H750" s="108"/>
    </row>
    <row r="751" spans="5:8" x14ac:dyDescent="0.25">
      <c r="E751" s="108"/>
      <c r="F751" s="108"/>
      <c r="G751" s="108"/>
      <c r="H751" s="108"/>
    </row>
    <row r="752" spans="5:8" x14ac:dyDescent="0.25">
      <c r="E752" s="108"/>
      <c r="F752" s="108"/>
      <c r="G752" s="108"/>
      <c r="H752" s="108"/>
    </row>
    <row r="753" spans="5:8" x14ac:dyDescent="0.25">
      <c r="E753" s="108"/>
      <c r="F753" s="108"/>
      <c r="G753" s="108"/>
      <c r="H753" s="108"/>
    </row>
    <row r="754" spans="5:8" x14ac:dyDescent="0.25">
      <c r="E754" s="108"/>
      <c r="F754" s="108"/>
      <c r="G754" s="108"/>
      <c r="H754" s="108"/>
    </row>
    <row r="755" spans="5:8" x14ac:dyDescent="0.25">
      <c r="E755" s="108"/>
      <c r="F755" s="108"/>
      <c r="G755" s="108"/>
      <c r="H755" s="108"/>
    </row>
    <row r="756" spans="5:8" x14ac:dyDescent="0.25">
      <c r="E756" s="108"/>
      <c r="F756" s="108"/>
      <c r="G756" s="108"/>
      <c r="H756" s="108"/>
    </row>
    <row r="757" spans="5:8" x14ac:dyDescent="0.25">
      <c r="E757" s="108"/>
      <c r="F757" s="108"/>
      <c r="G757" s="108"/>
      <c r="H757" s="108"/>
    </row>
    <row r="758" spans="5:8" x14ac:dyDescent="0.25">
      <c r="E758" s="108"/>
      <c r="F758" s="108"/>
      <c r="G758" s="108"/>
      <c r="H758" s="108"/>
    </row>
    <row r="759" spans="5:8" x14ac:dyDescent="0.25">
      <c r="E759" s="108"/>
      <c r="F759" s="108"/>
      <c r="G759" s="108"/>
      <c r="H759" s="108"/>
    </row>
    <row r="760" spans="5:8" x14ac:dyDescent="0.25">
      <c r="E760" s="108"/>
      <c r="F760" s="108"/>
      <c r="G760" s="108"/>
      <c r="H760" s="108"/>
    </row>
    <row r="761" spans="5:8" x14ac:dyDescent="0.25">
      <c r="E761" s="108"/>
      <c r="F761" s="108"/>
      <c r="G761" s="108"/>
      <c r="H761" s="108"/>
    </row>
    <row r="762" spans="5:8" x14ac:dyDescent="0.25">
      <c r="E762" s="108"/>
      <c r="F762" s="108"/>
      <c r="G762" s="108"/>
      <c r="H762" s="108"/>
    </row>
    <row r="763" spans="5:8" x14ac:dyDescent="0.25">
      <c r="E763" s="108"/>
      <c r="F763" s="108"/>
      <c r="G763" s="108"/>
      <c r="H763" s="108"/>
    </row>
    <row r="764" spans="5:8" x14ac:dyDescent="0.25">
      <c r="E764" s="108"/>
      <c r="F764" s="108"/>
      <c r="G764" s="108"/>
      <c r="H764" s="108"/>
    </row>
    <row r="765" spans="5:8" x14ac:dyDescent="0.25">
      <c r="E765" s="108"/>
      <c r="F765" s="108"/>
      <c r="G765" s="108"/>
      <c r="H765" s="108"/>
    </row>
    <row r="766" spans="5:8" x14ac:dyDescent="0.25">
      <c r="E766" s="108"/>
      <c r="F766" s="108"/>
      <c r="G766" s="108"/>
      <c r="H766" s="108"/>
    </row>
    <row r="767" spans="5:8" x14ac:dyDescent="0.25">
      <c r="E767" s="108"/>
      <c r="F767" s="108"/>
      <c r="G767" s="108"/>
      <c r="H767" s="108"/>
    </row>
    <row r="768" spans="5:8" x14ac:dyDescent="0.25">
      <c r="E768" s="108"/>
      <c r="F768" s="108"/>
      <c r="G768" s="108"/>
      <c r="H768" s="108"/>
    </row>
    <row r="769" spans="5:8" x14ac:dyDescent="0.25">
      <c r="E769" s="108"/>
      <c r="F769" s="108"/>
      <c r="G769" s="108"/>
      <c r="H769" s="108"/>
    </row>
    <row r="770" spans="5:8" x14ac:dyDescent="0.25">
      <c r="E770" s="108"/>
      <c r="F770" s="108"/>
      <c r="G770" s="108"/>
      <c r="H770" s="108"/>
    </row>
    <row r="771" spans="5:8" x14ac:dyDescent="0.25">
      <c r="E771" s="108"/>
      <c r="F771" s="108"/>
      <c r="G771" s="108"/>
      <c r="H771" s="108"/>
    </row>
    <row r="772" spans="5:8" x14ac:dyDescent="0.25">
      <c r="E772" s="108"/>
      <c r="F772" s="108"/>
      <c r="G772" s="108"/>
      <c r="H772" s="108"/>
    </row>
    <row r="773" spans="5:8" x14ac:dyDescent="0.25">
      <c r="E773" s="108"/>
      <c r="F773" s="108"/>
      <c r="G773" s="108"/>
      <c r="H773" s="108"/>
    </row>
    <row r="774" spans="5:8" x14ac:dyDescent="0.25">
      <c r="E774" s="108"/>
      <c r="F774" s="108"/>
      <c r="G774" s="108"/>
      <c r="H774" s="108"/>
    </row>
    <row r="775" spans="5:8" x14ac:dyDescent="0.25">
      <c r="E775" s="108"/>
      <c r="F775" s="108"/>
      <c r="G775" s="108"/>
      <c r="H775" s="108"/>
    </row>
    <row r="776" spans="5:8" x14ac:dyDescent="0.25">
      <c r="E776" s="108"/>
      <c r="F776" s="108"/>
      <c r="G776" s="108"/>
      <c r="H776" s="108"/>
    </row>
    <row r="777" spans="5:8" x14ac:dyDescent="0.25">
      <c r="E777" s="108"/>
      <c r="F777" s="108"/>
      <c r="G777" s="108"/>
      <c r="H777" s="108"/>
    </row>
    <row r="778" spans="5:8" x14ac:dyDescent="0.25">
      <c r="E778" s="108"/>
      <c r="F778" s="108"/>
      <c r="G778" s="108"/>
      <c r="H778" s="108"/>
    </row>
    <row r="779" spans="5:8" x14ac:dyDescent="0.25">
      <c r="E779" s="108"/>
      <c r="F779" s="108"/>
      <c r="G779" s="108"/>
      <c r="H779" s="108"/>
    </row>
    <row r="780" spans="5:8" x14ac:dyDescent="0.25">
      <c r="E780" s="108"/>
      <c r="F780" s="108"/>
      <c r="G780" s="108"/>
      <c r="H780" s="108"/>
    </row>
    <row r="781" spans="5:8" x14ac:dyDescent="0.25">
      <c r="E781" s="108"/>
      <c r="F781" s="108"/>
      <c r="G781" s="108"/>
      <c r="H781" s="108"/>
    </row>
    <row r="782" spans="5:8" x14ac:dyDescent="0.25">
      <c r="E782" s="108"/>
      <c r="F782" s="108"/>
      <c r="G782" s="108"/>
      <c r="H782" s="108"/>
    </row>
    <row r="783" spans="5:8" x14ac:dyDescent="0.25">
      <c r="E783" s="108"/>
      <c r="F783" s="108"/>
      <c r="G783" s="108"/>
      <c r="H783" s="108"/>
    </row>
    <row r="784" spans="5:8" x14ac:dyDescent="0.25">
      <c r="E784" s="108"/>
      <c r="F784" s="108"/>
      <c r="G784" s="108"/>
      <c r="H784" s="108"/>
    </row>
    <row r="785" spans="5:8" x14ac:dyDescent="0.25">
      <c r="E785" s="108"/>
      <c r="F785" s="108"/>
      <c r="G785" s="108"/>
      <c r="H785" s="108"/>
    </row>
    <row r="786" spans="5:8" x14ac:dyDescent="0.25">
      <c r="E786" s="108"/>
      <c r="F786" s="108"/>
      <c r="G786" s="108"/>
      <c r="H786" s="108"/>
    </row>
    <row r="787" spans="5:8" x14ac:dyDescent="0.25">
      <c r="E787" s="108"/>
      <c r="F787" s="108"/>
      <c r="G787" s="108"/>
      <c r="H787" s="108"/>
    </row>
    <row r="788" spans="5:8" x14ac:dyDescent="0.25">
      <c r="E788" s="108"/>
      <c r="F788" s="108"/>
      <c r="G788" s="108"/>
      <c r="H788" s="108"/>
    </row>
    <row r="789" spans="5:8" x14ac:dyDescent="0.25">
      <c r="E789" s="108"/>
      <c r="F789" s="108"/>
      <c r="G789" s="108"/>
      <c r="H789" s="108"/>
    </row>
    <row r="790" spans="5:8" x14ac:dyDescent="0.25">
      <c r="E790" s="108"/>
      <c r="F790" s="108"/>
      <c r="G790" s="108"/>
      <c r="H790" s="108"/>
    </row>
    <row r="791" spans="5:8" x14ac:dyDescent="0.25">
      <c r="E791" s="108"/>
      <c r="F791" s="108"/>
      <c r="G791" s="108"/>
      <c r="H791" s="108"/>
    </row>
    <row r="792" spans="5:8" x14ac:dyDescent="0.25">
      <c r="E792" s="108"/>
      <c r="F792" s="108"/>
      <c r="G792" s="108"/>
      <c r="H792" s="108"/>
    </row>
    <row r="793" spans="5:8" x14ac:dyDescent="0.25">
      <c r="E793" s="108"/>
      <c r="F793" s="108"/>
      <c r="G793" s="108"/>
      <c r="H793" s="108"/>
    </row>
    <row r="794" spans="5:8" x14ac:dyDescent="0.25">
      <c r="E794" s="108"/>
      <c r="F794" s="108"/>
      <c r="G794" s="108"/>
      <c r="H794" s="108"/>
    </row>
    <row r="795" spans="5:8" x14ac:dyDescent="0.25">
      <c r="E795" s="108"/>
      <c r="F795" s="108"/>
      <c r="G795" s="108"/>
      <c r="H795" s="108"/>
    </row>
    <row r="796" spans="5:8" x14ac:dyDescent="0.25">
      <c r="E796" s="108"/>
      <c r="F796" s="108"/>
      <c r="G796" s="108"/>
      <c r="H796" s="108"/>
    </row>
    <row r="797" spans="5:8" x14ac:dyDescent="0.25">
      <c r="E797" s="108"/>
      <c r="F797" s="108"/>
      <c r="G797" s="108"/>
      <c r="H797" s="108"/>
    </row>
    <row r="798" spans="5:8" x14ac:dyDescent="0.25">
      <c r="E798" s="108"/>
      <c r="F798" s="108"/>
      <c r="G798" s="108"/>
      <c r="H798" s="108"/>
    </row>
    <row r="799" spans="5:8" x14ac:dyDescent="0.25">
      <c r="E799" s="108"/>
      <c r="F799" s="108"/>
      <c r="G799" s="108"/>
      <c r="H799" s="108"/>
    </row>
    <row r="800" spans="5:8" x14ac:dyDescent="0.25">
      <c r="E800" s="108"/>
      <c r="F800" s="108"/>
      <c r="G800" s="108"/>
      <c r="H800" s="108"/>
    </row>
    <row r="801" spans="5:8" x14ac:dyDescent="0.25">
      <c r="E801" s="108"/>
      <c r="F801" s="108"/>
      <c r="G801" s="108"/>
      <c r="H801" s="108"/>
    </row>
    <row r="802" spans="5:8" x14ac:dyDescent="0.25">
      <c r="E802" s="108"/>
      <c r="F802" s="108"/>
      <c r="G802" s="108"/>
      <c r="H802" s="108"/>
    </row>
    <row r="803" spans="5:8" x14ac:dyDescent="0.25">
      <c r="E803" s="108"/>
      <c r="F803" s="108"/>
      <c r="G803" s="108"/>
      <c r="H803" s="108"/>
    </row>
    <row r="804" spans="5:8" x14ac:dyDescent="0.25">
      <c r="E804" s="108"/>
      <c r="F804" s="108"/>
      <c r="G804" s="108"/>
      <c r="H804" s="108"/>
    </row>
    <row r="805" spans="5:8" x14ac:dyDescent="0.25">
      <c r="E805" s="108"/>
      <c r="F805" s="108"/>
      <c r="G805" s="108"/>
      <c r="H805" s="108"/>
    </row>
    <row r="806" spans="5:8" x14ac:dyDescent="0.25">
      <c r="E806" s="108"/>
      <c r="F806" s="108"/>
      <c r="G806" s="108"/>
      <c r="H806" s="108"/>
    </row>
    <row r="807" spans="5:8" x14ac:dyDescent="0.25">
      <c r="E807" s="108"/>
      <c r="F807" s="108"/>
      <c r="G807" s="108"/>
      <c r="H807" s="108"/>
    </row>
    <row r="808" spans="5:8" x14ac:dyDescent="0.25">
      <c r="E808" s="108"/>
      <c r="F808" s="108"/>
      <c r="G808" s="108"/>
      <c r="H808" s="108"/>
    </row>
    <row r="809" spans="5:8" x14ac:dyDescent="0.25">
      <c r="E809" s="108"/>
      <c r="F809" s="108"/>
      <c r="G809" s="108"/>
      <c r="H809" s="108"/>
    </row>
    <row r="810" spans="5:8" x14ac:dyDescent="0.25">
      <c r="E810" s="108"/>
      <c r="F810" s="108"/>
      <c r="G810" s="108"/>
      <c r="H810" s="108"/>
    </row>
    <row r="811" spans="5:8" x14ac:dyDescent="0.25">
      <c r="E811" s="108"/>
      <c r="F811" s="108"/>
      <c r="G811" s="108"/>
      <c r="H811" s="108"/>
    </row>
    <row r="812" spans="5:8" x14ac:dyDescent="0.25">
      <c r="E812" s="108"/>
      <c r="F812" s="108"/>
      <c r="G812" s="108"/>
      <c r="H812" s="108"/>
    </row>
    <row r="813" spans="5:8" x14ac:dyDescent="0.25">
      <c r="E813" s="108"/>
      <c r="F813" s="108"/>
      <c r="G813" s="108"/>
      <c r="H813" s="108"/>
    </row>
    <row r="814" spans="5:8" x14ac:dyDescent="0.25">
      <c r="E814" s="108"/>
      <c r="F814" s="108"/>
      <c r="G814" s="108"/>
      <c r="H814" s="108"/>
    </row>
    <row r="815" spans="5:8" x14ac:dyDescent="0.25">
      <c r="E815" s="108"/>
      <c r="F815" s="108"/>
      <c r="G815" s="108"/>
      <c r="H815" s="108"/>
    </row>
    <row r="816" spans="5:8" x14ac:dyDescent="0.25">
      <c r="E816" s="108"/>
      <c r="F816" s="108"/>
      <c r="G816" s="108"/>
      <c r="H816" s="108"/>
    </row>
    <row r="817" spans="5:8" x14ac:dyDescent="0.25">
      <c r="E817" s="108"/>
      <c r="F817" s="108"/>
      <c r="G817" s="108"/>
      <c r="H817" s="108"/>
    </row>
    <row r="818" spans="5:8" x14ac:dyDescent="0.25">
      <c r="E818" s="108"/>
      <c r="F818" s="108"/>
      <c r="G818" s="108"/>
      <c r="H818" s="108"/>
    </row>
    <row r="819" spans="5:8" x14ac:dyDescent="0.25">
      <c r="E819" s="108"/>
      <c r="F819" s="108"/>
      <c r="G819" s="108"/>
      <c r="H819" s="108"/>
    </row>
    <row r="820" spans="5:8" x14ac:dyDescent="0.25">
      <c r="E820" s="108"/>
      <c r="F820" s="108"/>
      <c r="G820" s="108"/>
      <c r="H820" s="108"/>
    </row>
    <row r="821" spans="5:8" x14ac:dyDescent="0.25">
      <c r="E821" s="108"/>
      <c r="F821" s="108"/>
      <c r="G821" s="108"/>
      <c r="H821" s="108"/>
    </row>
    <row r="822" spans="5:8" x14ac:dyDescent="0.25">
      <c r="E822" s="108"/>
      <c r="F822" s="108"/>
      <c r="G822" s="108"/>
      <c r="H822" s="108"/>
    </row>
    <row r="823" spans="5:8" x14ac:dyDescent="0.25">
      <c r="E823" s="108"/>
      <c r="F823" s="108"/>
      <c r="G823" s="108"/>
      <c r="H823" s="108"/>
    </row>
    <row r="824" spans="5:8" x14ac:dyDescent="0.25">
      <c r="E824" s="108"/>
      <c r="F824" s="108"/>
      <c r="G824" s="108"/>
      <c r="H824" s="108"/>
    </row>
    <row r="825" spans="5:8" x14ac:dyDescent="0.25">
      <c r="E825" s="108"/>
      <c r="F825" s="108"/>
      <c r="G825" s="108"/>
      <c r="H825" s="108"/>
    </row>
    <row r="826" spans="5:8" x14ac:dyDescent="0.25">
      <c r="E826" s="108"/>
      <c r="F826" s="108"/>
      <c r="G826" s="108"/>
      <c r="H826" s="108"/>
    </row>
    <row r="827" spans="5:8" x14ac:dyDescent="0.25">
      <c r="E827" s="108"/>
      <c r="F827" s="108"/>
      <c r="G827" s="108"/>
      <c r="H827" s="108"/>
    </row>
    <row r="828" spans="5:8" x14ac:dyDescent="0.25">
      <c r="E828" s="108"/>
      <c r="F828" s="108"/>
      <c r="G828" s="108"/>
      <c r="H828" s="108"/>
    </row>
    <row r="829" spans="5:8" x14ac:dyDescent="0.25">
      <c r="E829" s="108"/>
      <c r="F829" s="108"/>
      <c r="G829" s="108"/>
      <c r="H829" s="108"/>
    </row>
    <row r="830" spans="5:8" x14ac:dyDescent="0.25">
      <c r="E830" s="108"/>
      <c r="F830" s="108"/>
      <c r="G830" s="108"/>
      <c r="H830" s="108"/>
    </row>
    <row r="831" spans="5:8" x14ac:dyDescent="0.25">
      <c r="E831" s="108"/>
      <c r="F831" s="108"/>
      <c r="G831" s="108"/>
      <c r="H831" s="108"/>
    </row>
    <row r="832" spans="5:8" x14ac:dyDescent="0.25">
      <c r="E832" s="108"/>
      <c r="F832" s="108"/>
      <c r="G832" s="108"/>
      <c r="H832" s="108"/>
    </row>
    <row r="833" spans="5:8" x14ac:dyDescent="0.25">
      <c r="E833" s="108"/>
      <c r="F833" s="108"/>
      <c r="G833" s="108"/>
      <c r="H833" s="108"/>
    </row>
    <row r="834" spans="5:8" x14ac:dyDescent="0.25">
      <c r="E834" s="108"/>
      <c r="F834" s="108"/>
      <c r="G834" s="108"/>
      <c r="H834" s="108"/>
    </row>
    <row r="835" spans="5:8" x14ac:dyDescent="0.25">
      <c r="E835" s="108"/>
      <c r="F835" s="108"/>
      <c r="G835" s="108"/>
      <c r="H835" s="108"/>
    </row>
    <row r="836" spans="5:8" x14ac:dyDescent="0.25">
      <c r="E836" s="108"/>
      <c r="F836" s="108"/>
      <c r="G836" s="108"/>
      <c r="H836" s="108"/>
    </row>
    <row r="837" spans="5:8" x14ac:dyDescent="0.25">
      <c r="E837" s="108"/>
      <c r="F837" s="108"/>
      <c r="G837" s="108"/>
      <c r="H837" s="108"/>
    </row>
    <row r="838" spans="5:8" x14ac:dyDescent="0.25">
      <c r="E838" s="108"/>
      <c r="F838" s="108"/>
      <c r="G838" s="108"/>
      <c r="H838" s="108"/>
    </row>
    <row r="839" spans="5:8" x14ac:dyDescent="0.25">
      <c r="E839" s="108"/>
      <c r="F839" s="108"/>
      <c r="G839" s="108"/>
      <c r="H839" s="108"/>
    </row>
    <row r="840" spans="5:8" x14ac:dyDescent="0.25">
      <c r="E840" s="108"/>
      <c r="F840" s="108"/>
      <c r="G840" s="108"/>
      <c r="H840" s="108"/>
    </row>
    <row r="841" spans="5:8" x14ac:dyDescent="0.25">
      <c r="E841" s="108"/>
      <c r="F841" s="108"/>
      <c r="G841" s="108"/>
      <c r="H841" s="108"/>
    </row>
    <row r="842" spans="5:8" x14ac:dyDescent="0.25">
      <c r="E842" s="108"/>
      <c r="F842" s="108"/>
      <c r="G842" s="108"/>
      <c r="H842" s="108"/>
    </row>
    <row r="843" spans="5:8" x14ac:dyDescent="0.25">
      <c r="E843" s="108"/>
      <c r="F843" s="108"/>
      <c r="G843" s="108"/>
      <c r="H843" s="108"/>
    </row>
    <row r="844" spans="5:8" x14ac:dyDescent="0.25">
      <c r="E844" s="108"/>
      <c r="F844" s="108"/>
      <c r="G844" s="108"/>
      <c r="H844" s="108"/>
    </row>
    <row r="845" spans="5:8" x14ac:dyDescent="0.25">
      <c r="E845" s="108"/>
      <c r="F845" s="108"/>
      <c r="G845" s="108"/>
      <c r="H845" s="108"/>
    </row>
    <row r="846" spans="5:8" x14ac:dyDescent="0.25">
      <c r="E846" s="108"/>
      <c r="F846" s="108"/>
      <c r="G846" s="108"/>
      <c r="H846" s="108"/>
    </row>
    <row r="847" spans="5:8" x14ac:dyDescent="0.25">
      <c r="E847" s="108"/>
      <c r="F847" s="108"/>
      <c r="G847" s="108"/>
      <c r="H847" s="108"/>
    </row>
    <row r="848" spans="5:8" x14ac:dyDescent="0.25">
      <c r="E848" s="108"/>
      <c r="F848" s="108"/>
      <c r="G848" s="108"/>
      <c r="H848" s="108"/>
    </row>
    <row r="849" spans="5:8" x14ac:dyDescent="0.25">
      <c r="E849" s="108"/>
      <c r="F849" s="108"/>
      <c r="G849" s="108"/>
      <c r="H849" s="108"/>
    </row>
    <row r="850" spans="5:8" x14ac:dyDescent="0.25">
      <c r="E850" s="108"/>
      <c r="F850" s="108"/>
      <c r="G850" s="108"/>
      <c r="H850" s="108"/>
    </row>
    <row r="851" spans="5:8" x14ac:dyDescent="0.25">
      <c r="E851" s="108"/>
      <c r="F851" s="108"/>
      <c r="G851" s="108"/>
      <c r="H851" s="108"/>
    </row>
    <row r="852" spans="5:8" x14ac:dyDescent="0.25">
      <c r="E852" s="108"/>
      <c r="F852" s="108"/>
      <c r="G852" s="108"/>
      <c r="H852" s="108"/>
    </row>
    <row r="853" spans="5:8" x14ac:dyDescent="0.25">
      <c r="E853" s="108"/>
      <c r="F853" s="108"/>
      <c r="G853" s="108"/>
      <c r="H853" s="108"/>
    </row>
    <row r="854" spans="5:8" x14ac:dyDescent="0.25">
      <c r="E854" s="108"/>
      <c r="F854" s="108"/>
      <c r="G854" s="108"/>
      <c r="H854" s="108"/>
    </row>
    <row r="855" spans="5:8" x14ac:dyDescent="0.25">
      <c r="E855" s="108"/>
      <c r="F855" s="108"/>
      <c r="G855" s="108"/>
      <c r="H855" s="108"/>
    </row>
    <row r="856" spans="5:8" x14ac:dyDescent="0.25">
      <c r="E856" s="108"/>
      <c r="F856" s="108"/>
      <c r="G856" s="108"/>
      <c r="H856" s="108"/>
    </row>
    <row r="857" spans="5:8" x14ac:dyDescent="0.25">
      <c r="E857" s="108"/>
      <c r="F857" s="108"/>
      <c r="G857" s="108"/>
      <c r="H857" s="108"/>
    </row>
    <row r="858" spans="5:8" x14ac:dyDescent="0.25">
      <c r="E858" s="108"/>
      <c r="F858" s="108"/>
      <c r="G858" s="108"/>
      <c r="H858" s="108"/>
    </row>
    <row r="859" spans="5:8" x14ac:dyDescent="0.25">
      <c r="E859" s="108"/>
      <c r="F859" s="108"/>
      <c r="G859" s="108"/>
      <c r="H859" s="108"/>
    </row>
    <row r="860" spans="5:8" x14ac:dyDescent="0.25">
      <c r="E860" s="108"/>
      <c r="F860" s="108"/>
      <c r="G860" s="108"/>
      <c r="H860" s="108"/>
    </row>
    <row r="861" spans="5:8" x14ac:dyDescent="0.25">
      <c r="E861" s="108"/>
      <c r="F861" s="108"/>
      <c r="G861" s="108"/>
      <c r="H861" s="108"/>
    </row>
    <row r="862" spans="5:8" x14ac:dyDescent="0.25">
      <c r="E862" s="108"/>
      <c r="F862" s="108"/>
      <c r="G862" s="108"/>
      <c r="H862" s="108"/>
    </row>
    <row r="863" spans="5:8" x14ac:dyDescent="0.25">
      <c r="E863" s="108"/>
      <c r="F863" s="108"/>
      <c r="G863" s="108"/>
      <c r="H863" s="108"/>
    </row>
    <row r="864" spans="5:8" x14ac:dyDescent="0.25">
      <c r="E864" s="108"/>
      <c r="F864" s="108"/>
      <c r="G864" s="108"/>
      <c r="H864" s="108"/>
    </row>
    <row r="865" spans="5:8" x14ac:dyDescent="0.25">
      <c r="E865" s="108"/>
      <c r="F865" s="108"/>
      <c r="G865" s="108"/>
      <c r="H865" s="108"/>
    </row>
    <row r="866" spans="5:8" x14ac:dyDescent="0.25">
      <c r="E866" s="108"/>
      <c r="F866" s="108"/>
      <c r="G866" s="108"/>
      <c r="H866" s="108"/>
    </row>
    <row r="867" spans="5:8" x14ac:dyDescent="0.25">
      <c r="E867" s="108"/>
      <c r="F867" s="108"/>
      <c r="G867" s="108"/>
      <c r="H867" s="108"/>
    </row>
    <row r="868" spans="5:8" x14ac:dyDescent="0.25">
      <c r="E868" s="108"/>
      <c r="F868" s="108"/>
      <c r="G868" s="108"/>
      <c r="H868" s="108"/>
    </row>
    <row r="869" spans="5:8" x14ac:dyDescent="0.25">
      <c r="E869" s="108"/>
      <c r="F869" s="108"/>
      <c r="G869" s="108"/>
      <c r="H869" s="108"/>
    </row>
    <row r="870" spans="5:8" x14ac:dyDescent="0.25">
      <c r="E870" s="108"/>
      <c r="F870" s="108"/>
      <c r="G870" s="108"/>
      <c r="H870" s="108"/>
    </row>
    <row r="871" spans="5:8" x14ac:dyDescent="0.25">
      <c r="E871" s="108"/>
      <c r="F871" s="108"/>
      <c r="G871" s="108"/>
      <c r="H871" s="108"/>
    </row>
    <row r="872" spans="5:8" x14ac:dyDescent="0.25">
      <c r="E872" s="108"/>
      <c r="F872" s="108"/>
      <c r="G872" s="108"/>
      <c r="H872" s="108"/>
    </row>
    <row r="873" spans="5:8" x14ac:dyDescent="0.25">
      <c r="E873" s="108"/>
      <c r="F873" s="108"/>
      <c r="G873" s="108"/>
      <c r="H873" s="108"/>
    </row>
    <row r="874" spans="5:8" x14ac:dyDescent="0.25">
      <c r="E874" s="108"/>
      <c r="F874" s="108"/>
      <c r="G874" s="108"/>
      <c r="H874" s="108"/>
    </row>
    <row r="875" spans="5:8" x14ac:dyDescent="0.25">
      <c r="E875" s="108"/>
      <c r="F875" s="108"/>
      <c r="G875" s="108"/>
      <c r="H875" s="108"/>
    </row>
    <row r="876" spans="5:8" x14ac:dyDescent="0.25">
      <c r="E876" s="108"/>
      <c r="F876" s="108"/>
      <c r="G876" s="108"/>
      <c r="H876" s="108"/>
    </row>
    <row r="877" spans="5:8" x14ac:dyDescent="0.25">
      <c r="E877" s="108"/>
      <c r="F877" s="108"/>
      <c r="G877" s="108"/>
      <c r="H877" s="108"/>
    </row>
    <row r="878" spans="5:8" x14ac:dyDescent="0.25">
      <c r="E878" s="108"/>
      <c r="F878" s="108"/>
      <c r="G878" s="108"/>
      <c r="H878" s="108"/>
    </row>
    <row r="879" spans="5:8" x14ac:dyDescent="0.25">
      <c r="E879" s="108"/>
      <c r="F879" s="108"/>
      <c r="G879" s="108"/>
      <c r="H879" s="108"/>
    </row>
    <row r="880" spans="5:8" x14ac:dyDescent="0.25">
      <c r="E880" s="108"/>
      <c r="F880" s="108"/>
      <c r="G880" s="108"/>
      <c r="H880" s="108"/>
    </row>
    <row r="881" spans="5:8" x14ac:dyDescent="0.25">
      <c r="E881" s="108"/>
      <c r="F881" s="108"/>
      <c r="G881" s="108"/>
      <c r="H881" s="108"/>
    </row>
    <row r="882" spans="5:8" x14ac:dyDescent="0.25">
      <c r="E882" s="108"/>
      <c r="F882" s="108"/>
      <c r="G882" s="108"/>
      <c r="H882" s="108"/>
    </row>
    <row r="883" spans="5:8" x14ac:dyDescent="0.25">
      <c r="E883" s="108"/>
      <c r="F883" s="108"/>
      <c r="G883" s="108"/>
      <c r="H883" s="108"/>
    </row>
    <row r="884" spans="5:8" x14ac:dyDescent="0.25">
      <c r="E884" s="108"/>
      <c r="F884" s="108"/>
      <c r="G884" s="108"/>
      <c r="H884" s="108"/>
    </row>
    <row r="885" spans="5:8" x14ac:dyDescent="0.25">
      <c r="E885" s="108"/>
      <c r="F885" s="108"/>
      <c r="G885" s="108"/>
      <c r="H885" s="108"/>
    </row>
    <row r="886" spans="5:8" x14ac:dyDescent="0.25">
      <c r="E886" s="108"/>
      <c r="F886" s="108"/>
      <c r="G886" s="108"/>
      <c r="H886" s="108"/>
    </row>
    <row r="887" spans="5:8" x14ac:dyDescent="0.25">
      <c r="E887" s="108"/>
      <c r="F887" s="108"/>
      <c r="G887" s="108"/>
      <c r="H887" s="108"/>
    </row>
    <row r="888" spans="5:8" x14ac:dyDescent="0.25">
      <c r="E888" s="108"/>
      <c r="F888" s="108"/>
      <c r="G888" s="108"/>
      <c r="H888" s="108"/>
    </row>
    <row r="889" spans="5:8" x14ac:dyDescent="0.25">
      <c r="E889" s="108"/>
      <c r="F889" s="108"/>
      <c r="G889" s="108"/>
      <c r="H889" s="108"/>
    </row>
    <row r="890" spans="5:8" x14ac:dyDescent="0.25">
      <c r="E890" s="108"/>
      <c r="F890" s="108"/>
      <c r="G890" s="108"/>
      <c r="H890" s="108"/>
    </row>
    <row r="891" spans="5:8" x14ac:dyDescent="0.25">
      <c r="E891" s="108"/>
      <c r="F891" s="108"/>
      <c r="G891" s="108"/>
      <c r="H891" s="108"/>
    </row>
    <row r="892" spans="5:8" x14ac:dyDescent="0.25">
      <c r="E892" s="108"/>
      <c r="F892" s="108"/>
      <c r="G892" s="108"/>
      <c r="H892" s="108"/>
    </row>
    <row r="893" spans="5:8" x14ac:dyDescent="0.25">
      <c r="E893" s="108"/>
      <c r="F893" s="108"/>
      <c r="G893" s="108"/>
      <c r="H893" s="108"/>
    </row>
    <row r="894" spans="5:8" x14ac:dyDescent="0.25">
      <c r="E894" s="108"/>
      <c r="F894" s="108"/>
      <c r="G894" s="108"/>
      <c r="H894" s="108"/>
    </row>
    <row r="895" spans="5:8" x14ac:dyDescent="0.25">
      <c r="E895" s="108"/>
      <c r="F895" s="108"/>
      <c r="G895" s="108"/>
      <c r="H895" s="108"/>
    </row>
    <row r="896" spans="5:8" x14ac:dyDescent="0.25">
      <c r="E896" s="108"/>
      <c r="F896" s="108"/>
      <c r="G896" s="108"/>
      <c r="H896" s="108"/>
    </row>
    <row r="897" spans="5:8" x14ac:dyDescent="0.25">
      <c r="E897" s="108"/>
      <c r="F897" s="108"/>
      <c r="G897" s="108"/>
      <c r="H897" s="108"/>
    </row>
    <row r="898" spans="5:8" x14ac:dyDescent="0.25">
      <c r="E898" s="108"/>
      <c r="F898" s="108"/>
      <c r="G898" s="108"/>
      <c r="H898" s="108"/>
    </row>
    <row r="899" spans="5:8" x14ac:dyDescent="0.25">
      <c r="E899" s="108"/>
      <c r="F899" s="108"/>
      <c r="G899" s="108"/>
      <c r="H899" s="108"/>
    </row>
    <row r="900" spans="5:8" x14ac:dyDescent="0.25">
      <c r="E900" s="108"/>
      <c r="F900" s="108"/>
      <c r="G900" s="108"/>
      <c r="H900" s="108"/>
    </row>
    <row r="901" spans="5:8" x14ac:dyDescent="0.25">
      <c r="E901" s="108"/>
      <c r="F901" s="108"/>
      <c r="G901" s="108"/>
      <c r="H901" s="108"/>
    </row>
    <row r="902" spans="5:8" x14ac:dyDescent="0.25">
      <c r="E902" s="108"/>
      <c r="F902" s="108"/>
      <c r="G902" s="108"/>
      <c r="H902" s="108"/>
    </row>
    <row r="903" spans="5:8" x14ac:dyDescent="0.25">
      <c r="E903" s="108"/>
      <c r="F903" s="108"/>
      <c r="G903" s="108"/>
      <c r="H903" s="108"/>
    </row>
    <row r="904" spans="5:8" x14ac:dyDescent="0.25">
      <c r="E904" s="108"/>
      <c r="F904" s="108"/>
      <c r="G904" s="108"/>
      <c r="H904" s="108"/>
    </row>
    <row r="905" spans="5:8" x14ac:dyDescent="0.25">
      <c r="E905" s="108"/>
      <c r="F905" s="108"/>
      <c r="G905" s="108"/>
      <c r="H905" s="108"/>
    </row>
    <row r="906" spans="5:8" x14ac:dyDescent="0.25">
      <c r="E906" s="108"/>
      <c r="F906" s="108"/>
      <c r="G906" s="108"/>
      <c r="H906" s="108"/>
    </row>
    <row r="907" spans="5:8" x14ac:dyDescent="0.25">
      <c r="E907" s="108"/>
      <c r="F907" s="108"/>
      <c r="G907" s="108"/>
      <c r="H907" s="108"/>
    </row>
    <row r="908" spans="5:8" x14ac:dyDescent="0.25">
      <c r="E908" s="108"/>
      <c r="F908" s="108"/>
      <c r="G908" s="108"/>
      <c r="H908" s="108"/>
    </row>
    <row r="909" spans="5:8" x14ac:dyDescent="0.25">
      <c r="E909" s="108"/>
      <c r="F909" s="108"/>
      <c r="G909" s="108"/>
      <c r="H909" s="108"/>
    </row>
    <row r="910" spans="5:8" x14ac:dyDescent="0.25">
      <c r="E910" s="108"/>
      <c r="F910" s="108"/>
      <c r="G910" s="108"/>
      <c r="H910" s="108"/>
    </row>
    <row r="911" spans="5:8" x14ac:dyDescent="0.25">
      <c r="E911" s="108"/>
      <c r="F911" s="108"/>
      <c r="G911" s="108"/>
      <c r="H911" s="108"/>
    </row>
    <row r="912" spans="5:8" x14ac:dyDescent="0.25">
      <c r="E912" s="108"/>
      <c r="F912" s="108"/>
      <c r="G912" s="108"/>
      <c r="H912" s="108"/>
    </row>
    <row r="913" spans="5:8" x14ac:dyDescent="0.25">
      <c r="E913" s="108"/>
      <c r="F913" s="108"/>
      <c r="G913" s="108"/>
      <c r="H913" s="108"/>
    </row>
    <row r="914" spans="5:8" x14ac:dyDescent="0.25">
      <c r="E914" s="108"/>
      <c r="F914" s="108"/>
      <c r="G914" s="108"/>
      <c r="H914" s="108"/>
    </row>
    <row r="915" spans="5:8" x14ac:dyDescent="0.25">
      <c r="E915" s="108"/>
      <c r="F915" s="108"/>
      <c r="G915" s="108"/>
      <c r="H915" s="108"/>
    </row>
    <row r="916" spans="5:8" x14ac:dyDescent="0.25">
      <c r="E916" s="108"/>
      <c r="F916" s="108"/>
      <c r="G916" s="108"/>
      <c r="H916" s="108"/>
    </row>
    <row r="917" spans="5:8" x14ac:dyDescent="0.25">
      <c r="E917" s="108"/>
      <c r="F917" s="108"/>
      <c r="G917" s="108"/>
      <c r="H917" s="108"/>
    </row>
    <row r="918" spans="5:8" x14ac:dyDescent="0.25">
      <c r="E918" s="108"/>
      <c r="F918" s="108"/>
      <c r="G918" s="108"/>
      <c r="H918" s="108"/>
    </row>
    <row r="919" spans="5:8" x14ac:dyDescent="0.25">
      <c r="E919" s="108"/>
      <c r="F919" s="108"/>
      <c r="G919" s="108"/>
      <c r="H919" s="108"/>
    </row>
    <row r="920" spans="5:8" x14ac:dyDescent="0.25">
      <c r="E920" s="108"/>
      <c r="F920" s="108"/>
      <c r="G920" s="108"/>
      <c r="H920" s="108"/>
    </row>
    <row r="921" spans="5:8" x14ac:dyDescent="0.25">
      <c r="E921" s="108"/>
      <c r="F921" s="108"/>
      <c r="G921" s="108"/>
      <c r="H921" s="108"/>
    </row>
    <row r="922" spans="5:8" x14ac:dyDescent="0.25">
      <c r="E922" s="108"/>
      <c r="F922" s="108"/>
      <c r="G922" s="108"/>
      <c r="H922" s="108"/>
    </row>
    <row r="923" spans="5:8" x14ac:dyDescent="0.25">
      <c r="E923" s="108"/>
      <c r="F923" s="108"/>
      <c r="G923" s="108"/>
      <c r="H923" s="108"/>
    </row>
    <row r="924" spans="5:8" x14ac:dyDescent="0.25">
      <c r="E924" s="108"/>
      <c r="F924" s="108"/>
      <c r="G924" s="108"/>
      <c r="H924" s="108"/>
    </row>
    <row r="925" spans="5:8" x14ac:dyDescent="0.25">
      <c r="E925" s="108"/>
      <c r="F925" s="108"/>
      <c r="G925" s="108"/>
      <c r="H925" s="108"/>
    </row>
    <row r="926" spans="5:8" x14ac:dyDescent="0.25">
      <c r="E926" s="108"/>
      <c r="F926" s="108"/>
      <c r="G926" s="108"/>
      <c r="H926" s="108"/>
    </row>
    <row r="927" spans="5:8" x14ac:dyDescent="0.25">
      <c r="E927" s="108"/>
      <c r="F927" s="108"/>
      <c r="G927" s="108"/>
      <c r="H927" s="108"/>
    </row>
    <row r="928" spans="5:8" x14ac:dyDescent="0.25">
      <c r="E928" s="108"/>
      <c r="F928" s="108"/>
      <c r="G928" s="108"/>
      <c r="H928" s="108"/>
    </row>
    <row r="929" spans="5:8" x14ac:dyDescent="0.25">
      <c r="E929" s="108"/>
      <c r="F929" s="108"/>
      <c r="G929" s="108"/>
      <c r="H929" s="108"/>
    </row>
    <row r="930" spans="5:8" x14ac:dyDescent="0.25">
      <c r="E930" s="108"/>
      <c r="F930" s="108"/>
      <c r="G930" s="108"/>
      <c r="H930" s="108"/>
    </row>
    <row r="931" spans="5:8" x14ac:dyDescent="0.25">
      <c r="E931" s="108"/>
      <c r="F931" s="108"/>
      <c r="G931" s="108"/>
      <c r="H931" s="108"/>
    </row>
    <row r="932" spans="5:8" x14ac:dyDescent="0.25">
      <c r="E932" s="108"/>
      <c r="F932" s="108"/>
      <c r="G932" s="108"/>
      <c r="H932" s="108"/>
    </row>
    <row r="933" spans="5:8" x14ac:dyDescent="0.25">
      <c r="E933" s="108"/>
      <c r="F933" s="108"/>
      <c r="G933" s="108"/>
      <c r="H933" s="108"/>
    </row>
    <row r="934" spans="5:8" x14ac:dyDescent="0.25">
      <c r="E934" s="108"/>
      <c r="F934" s="108"/>
      <c r="G934" s="108"/>
      <c r="H934" s="108"/>
    </row>
    <row r="935" spans="5:8" x14ac:dyDescent="0.25">
      <c r="E935" s="108"/>
      <c r="F935" s="108"/>
      <c r="G935" s="108"/>
      <c r="H935" s="108"/>
    </row>
    <row r="936" spans="5:8" x14ac:dyDescent="0.25">
      <c r="E936" s="108"/>
      <c r="F936" s="108"/>
      <c r="G936" s="108"/>
      <c r="H936" s="108"/>
    </row>
    <row r="937" spans="5:8" x14ac:dyDescent="0.25">
      <c r="E937" s="108"/>
      <c r="F937" s="108"/>
      <c r="G937" s="108"/>
      <c r="H937" s="108"/>
    </row>
    <row r="938" spans="5:8" x14ac:dyDescent="0.25">
      <c r="E938" s="108"/>
      <c r="F938" s="108"/>
      <c r="G938" s="108"/>
      <c r="H938" s="108"/>
    </row>
    <row r="939" spans="5:8" x14ac:dyDescent="0.25">
      <c r="E939" s="108"/>
      <c r="F939" s="108"/>
      <c r="G939" s="108"/>
      <c r="H939" s="108"/>
    </row>
    <row r="940" spans="5:8" x14ac:dyDescent="0.25">
      <c r="E940" s="108"/>
      <c r="F940" s="108"/>
      <c r="G940" s="108"/>
      <c r="H940" s="108"/>
    </row>
    <row r="941" spans="5:8" x14ac:dyDescent="0.25">
      <c r="E941" s="108"/>
      <c r="F941" s="108"/>
      <c r="G941" s="108"/>
      <c r="H941" s="108"/>
    </row>
    <row r="942" spans="5:8" x14ac:dyDescent="0.25">
      <c r="E942" s="108"/>
      <c r="F942" s="108"/>
      <c r="G942" s="108"/>
      <c r="H942" s="108"/>
    </row>
    <row r="943" spans="5:8" x14ac:dyDescent="0.25">
      <c r="E943" s="108"/>
      <c r="F943" s="108"/>
      <c r="G943" s="108"/>
      <c r="H943" s="108"/>
    </row>
    <row r="944" spans="5:8" x14ac:dyDescent="0.25">
      <c r="E944" s="108"/>
      <c r="F944" s="108"/>
      <c r="G944" s="108"/>
      <c r="H944" s="108"/>
    </row>
    <row r="945" spans="5:8" x14ac:dyDescent="0.25">
      <c r="E945" s="108"/>
      <c r="F945" s="108"/>
      <c r="G945" s="108"/>
      <c r="H945" s="108"/>
    </row>
    <row r="946" spans="5:8" x14ac:dyDescent="0.25">
      <c r="E946" s="108"/>
      <c r="F946" s="108"/>
      <c r="G946" s="108"/>
      <c r="H946" s="108"/>
    </row>
    <row r="947" spans="5:8" x14ac:dyDescent="0.25">
      <c r="E947" s="108"/>
      <c r="F947" s="108"/>
      <c r="G947" s="108"/>
      <c r="H947" s="108"/>
    </row>
    <row r="948" spans="5:8" x14ac:dyDescent="0.25">
      <c r="E948" s="108"/>
      <c r="F948" s="108"/>
      <c r="G948" s="108"/>
      <c r="H948" s="108"/>
    </row>
    <row r="949" spans="5:8" x14ac:dyDescent="0.25">
      <c r="E949" s="108"/>
      <c r="F949" s="108"/>
      <c r="G949" s="108"/>
      <c r="H949" s="108"/>
    </row>
    <row r="950" spans="5:8" x14ac:dyDescent="0.25">
      <c r="E950" s="108"/>
      <c r="F950" s="108"/>
      <c r="G950" s="108"/>
      <c r="H950" s="108"/>
    </row>
    <row r="951" spans="5:8" x14ac:dyDescent="0.25">
      <c r="E951" s="108"/>
      <c r="F951" s="108"/>
      <c r="G951" s="108"/>
      <c r="H951" s="108"/>
    </row>
    <row r="952" spans="5:8" x14ac:dyDescent="0.25">
      <c r="E952" s="108"/>
      <c r="F952" s="108"/>
      <c r="G952" s="108"/>
      <c r="H952" s="108"/>
    </row>
    <row r="953" spans="5:8" x14ac:dyDescent="0.25">
      <c r="E953" s="108"/>
      <c r="F953" s="108"/>
      <c r="G953" s="108"/>
      <c r="H953" s="108"/>
    </row>
    <row r="954" spans="5:8" x14ac:dyDescent="0.25">
      <c r="E954" s="108"/>
      <c r="F954" s="108"/>
      <c r="G954" s="108"/>
      <c r="H954" s="108"/>
    </row>
    <row r="955" spans="5:8" x14ac:dyDescent="0.25">
      <c r="E955" s="108"/>
      <c r="F955" s="108"/>
      <c r="G955" s="108"/>
      <c r="H955" s="108"/>
    </row>
    <row r="956" spans="5:8" x14ac:dyDescent="0.25">
      <c r="E956" s="108"/>
      <c r="F956" s="108"/>
      <c r="G956" s="108"/>
      <c r="H956" s="108"/>
    </row>
    <row r="957" spans="5:8" x14ac:dyDescent="0.25">
      <c r="E957" s="108"/>
      <c r="F957" s="108"/>
      <c r="G957" s="108"/>
      <c r="H957" s="108"/>
    </row>
    <row r="958" spans="5:8" x14ac:dyDescent="0.25">
      <c r="E958" s="108"/>
      <c r="F958" s="108"/>
      <c r="G958" s="108"/>
      <c r="H958" s="108"/>
    </row>
    <row r="959" spans="5:8" x14ac:dyDescent="0.25">
      <c r="E959" s="108"/>
      <c r="F959" s="108"/>
      <c r="G959" s="108"/>
      <c r="H959" s="108"/>
    </row>
    <row r="960" spans="5:8" x14ac:dyDescent="0.25">
      <c r="E960" s="108"/>
      <c r="F960" s="108"/>
      <c r="G960" s="108"/>
      <c r="H960" s="108"/>
    </row>
    <row r="961" spans="5:8" x14ac:dyDescent="0.25">
      <c r="E961" s="108"/>
      <c r="F961" s="108"/>
      <c r="G961" s="108"/>
      <c r="H961" s="108"/>
    </row>
    <row r="962" spans="5:8" x14ac:dyDescent="0.25">
      <c r="E962" s="108"/>
      <c r="F962" s="108"/>
      <c r="G962" s="108"/>
      <c r="H962" s="108"/>
    </row>
    <row r="963" spans="5:8" x14ac:dyDescent="0.25">
      <c r="E963" s="108"/>
      <c r="F963" s="108"/>
      <c r="G963" s="108"/>
      <c r="H963" s="108"/>
    </row>
    <row r="964" spans="5:8" x14ac:dyDescent="0.25">
      <c r="E964" s="108"/>
      <c r="F964" s="108"/>
      <c r="G964" s="108"/>
      <c r="H964" s="108"/>
    </row>
    <row r="965" spans="5:8" x14ac:dyDescent="0.25">
      <c r="E965" s="108"/>
      <c r="F965" s="108"/>
      <c r="G965" s="108"/>
      <c r="H965" s="108"/>
    </row>
    <row r="966" spans="5:8" x14ac:dyDescent="0.25">
      <c r="E966" s="108"/>
      <c r="F966" s="108"/>
      <c r="G966" s="108"/>
      <c r="H966" s="108"/>
    </row>
    <row r="967" spans="5:8" x14ac:dyDescent="0.25">
      <c r="E967" s="108"/>
      <c r="F967" s="108"/>
      <c r="G967" s="108"/>
      <c r="H967" s="108"/>
    </row>
    <row r="968" spans="5:8" x14ac:dyDescent="0.25">
      <c r="E968" s="108"/>
      <c r="F968" s="108"/>
      <c r="G968" s="108"/>
      <c r="H968" s="108"/>
    </row>
    <row r="969" spans="5:8" x14ac:dyDescent="0.25">
      <c r="E969" s="108"/>
      <c r="F969" s="108"/>
      <c r="G969" s="108"/>
      <c r="H969" s="108"/>
    </row>
    <row r="970" spans="5:8" x14ac:dyDescent="0.25">
      <c r="E970" s="108"/>
      <c r="F970" s="108"/>
      <c r="G970" s="108"/>
      <c r="H970" s="108"/>
    </row>
    <row r="971" spans="5:8" x14ac:dyDescent="0.25">
      <c r="E971" s="108"/>
      <c r="F971" s="108"/>
      <c r="G971" s="108"/>
      <c r="H971" s="108"/>
    </row>
    <row r="972" spans="5:8" x14ac:dyDescent="0.25">
      <c r="E972" s="108"/>
      <c r="F972" s="108"/>
      <c r="G972" s="108"/>
      <c r="H972" s="108"/>
    </row>
    <row r="973" spans="5:8" x14ac:dyDescent="0.25">
      <c r="E973" s="108"/>
      <c r="F973" s="108"/>
      <c r="G973" s="108"/>
      <c r="H973" s="108"/>
    </row>
    <row r="974" spans="5:8" x14ac:dyDescent="0.25">
      <c r="E974" s="108"/>
      <c r="F974" s="108"/>
      <c r="G974" s="108"/>
      <c r="H974" s="108"/>
    </row>
    <row r="975" spans="5:8" x14ac:dyDescent="0.25">
      <c r="E975" s="108"/>
      <c r="F975" s="108"/>
      <c r="G975" s="108"/>
      <c r="H975" s="108"/>
    </row>
    <row r="976" spans="5:8" x14ac:dyDescent="0.25">
      <c r="E976" s="108"/>
      <c r="F976" s="108"/>
      <c r="G976" s="108"/>
      <c r="H976" s="108"/>
    </row>
    <row r="977" spans="5:8" x14ac:dyDescent="0.25">
      <c r="E977" s="108"/>
      <c r="F977" s="108"/>
      <c r="G977" s="108"/>
      <c r="H977" s="108"/>
    </row>
    <row r="978" spans="5:8" x14ac:dyDescent="0.25">
      <c r="E978" s="108"/>
      <c r="F978" s="108"/>
      <c r="G978" s="108"/>
      <c r="H978" s="108"/>
    </row>
    <row r="979" spans="5:8" x14ac:dyDescent="0.25">
      <c r="E979" s="108"/>
      <c r="F979" s="108"/>
      <c r="G979" s="108"/>
      <c r="H979" s="108"/>
    </row>
    <row r="980" spans="5:8" x14ac:dyDescent="0.25">
      <c r="E980" s="108"/>
      <c r="F980" s="108"/>
      <c r="G980" s="108"/>
      <c r="H980" s="108"/>
    </row>
    <row r="981" spans="5:8" x14ac:dyDescent="0.25">
      <c r="E981" s="108"/>
      <c r="F981" s="108"/>
      <c r="G981" s="108"/>
      <c r="H981" s="108"/>
    </row>
    <row r="982" spans="5:8" x14ac:dyDescent="0.25">
      <c r="E982" s="108"/>
      <c r="F982" s="108"/>
      <c r="G982" s="108"/>
      <c r="H982" s="108"/>
    </row>
    <row r="983" spans="5:8" x14ac:dyDescent="0.25">
      <c r="E983" s="108"/>
      <c r="F983" s="108"/>
      <c r="G983" s="108"/>
      <c r="H983" s="108"/>
    </row>
    <row r="984" spans="5:8" x14ac:dyDescent="0.25">
      <c r="E984" s="108"/>
      <c r="F984" s="108"/>
      <c r="G984" s="108"/>
      <c r="H984" s="108"/>
    </row>
    <row r="985" spans="5:8" x14ac:dyDescent="0.25">
      <c r="E985" s="108"/>
      <c r="F985" s="108"/>
      <c r="G985" s="108"/>
      <c r="H985" s="108"/>
    </row>
    <row r="986" spans="5:8" x14ac:dyDescent="0.25">
      <c r="E986" s="108"/>
      <c r="F986" s="108"/>
      <c r="G986" s="108"/>
      <c r="H986" s="108"/>
    </row>
    <row r="987" spans="5:8" x14ac:dyDescent="0.25">
      <c r="E987" s="108"/>
      <c r="F987" s="108"/>
      <c r="G987" s="108"/>
      <c r="H987" s="108"/>
    </row>
    <row r="988" spans="5:8" x14ac:dyDescent="0.25">
      <c r="E988" s="108"/>
      <c r="F988" s="108"/>
      <c r="G988" s="108"/>
      <c r="H988" s="108"/>
    </row>
    <row r="989" spans="5:8" x14ac:dyDescent="0.25">
      <c r="E989" s="108"/>
      <c r="F989" s="108"/>
      <c r="G989" s="108"/>
      <c r="H989" s="108"/>
    </row>
    <row r="990" spans="5:8" x14ac:dyDescent="0.25">
      <c r="E990" s="108"/>
      <c r="F990" s="108"/>
      <c r="G990" s="108"/>
      <c r="H990" s="108"/>
    </row>
    <row r="991" spans="5:8" x14ac:dyDescent="0.25">
      <c r="E991" s="108"/>
      <c r="F991" s="108"/>
      <c r="G991" s="108"/>
      <c r="H991" s="108"/>
    </row>
    <row r="992" spans="5:8" x14ac:dyDescent="0.25">
      <c r="E992" s="108"/>
      <c r="F992" s="108"/>
      <c r="G992" s="108"/>
      <c r="H992" s="108"/>
    </row>
    <row r="993" spans="5:8" x14ac:dyDescent="0.25">
      <c r="E993" s="108"/>
      <c r="F993" s="108"/>
      <c r="G993" s="108"/>
      <c r="H993" s="108"/>
    </row>
    <row r="994" spans="5:8" x14ac:dyDescent="0.25">
      <c r="E994" s="108"/>
      <c r="F994" s="108"/>
      <c r="G994" s="108"/>
      <c r="H994" s="108"/>
    </row>
    <row r="995" spans="5:8" x14ac:dyDescent="0.25">
      <c r="E995" s="108"/>
      <c r="F995" s="108"/>
      <c r="G995" s="108"/>
      <c r="H995" s="108"/>
    </row>
    <row r="996" spans="5:8" x14ac:dyDescent="0.25">
      <c r="E996" s="108"/>
      <c r="F996" s="108"/>
      <c r="G996" s="108"/>
      <c r="H996" s="108"/>
    </row>
    <row r="997" spans="5:8" x14ac:dyDescent="0.25">
      <c r="E997" s="108"/>
      <c r="F997" s="108"/>
      <c r="G997" s="108"/>
      <c r="H997" s="108"/>
    </row>
    <row r="998" spans="5:8" x14ac:dyDescent="0.25">
      <c r="E998" s="108"/>
      <c r="F998" s="108"/>
      <c r="G998" s="108"/>
      <c r="H998" s="108"/>
    </row>
    <row r="999" spans="5:8" x14ac:dyDescent="0.25">
      <c r="E999" s="108"/>
      <c r="F999" s="108"/>
      <c r="G999" s="108"/>
      <c r="H999" s="108"/>
    </row>
    <row r="1000" spans="5:8" x14ac:dyDescent="0.25">
      <c r="E1000" s="108"/>
      <c r="F1000" s="108"/>
      <c r="G1000" s="108"/>
      <c r="H1000" s="108"/>
    </row>
    <row r="1001" spans="5:8" x14ac:dyDescent="0.25">
      <c r="E1001" s="108"/>
      <c r="F1001" s="108"/>
      <c r="G1001" s="108"/>
      <c r="H1001" s="108"/>
    </row>
    <row r="1002" spans="5:8" x14ac:dyDescent="0.25">
      <c r="E1002" s="108"/>
      <c r="F1002" s="108"/>
      <c r="G1002" s="108"/>
      <c r="H1002" s="108"/>
    </row>
    <row r="1003" spans="5:8" x14ac:dyDescent="0.25">
      <c r="E1003" s="108"/>
      <c r="F1003" s="108"/>
      <c r="G1003" s="108"/>
      <c r="H1003" s="108"/>
    </row>
    <row r="1004" spans="5:8" x14ac:dyDescent="0.25">
      <c r="E1004" s="108"/>
      <c r="F1004" s="108"/>
      <c r="G1004" s="108"/>
      <c r="H1004" s="108"/>
    </row>
    <row r="1005" spans="5:8" x14ac:dyDescent="0.25">
      <c r="E1005" s="108"/>
      <c r="F1005" s="108"/>
      <c r="G1005" s="108"/>
      <c r="H1005" s="108"/>
    </row>
    <row r="1006" spans="5:8" x14ac:dyDescent="0.25">
      <c r="E1006" s="108"/>
      <c r="F1006" s="108"/>
      <c r="G1006" s="108"/>
      <c r="H1006" s="108"/>
    </row>
    <row r="1007" spans="5:8" x14ac:dyDescent="0.25">
      <c r="E1007" s="108"/>
      <c r="F1007" s="108"/>
      <c r="G1007" s="108"/>
      <c r="H1007" s="108"/>
    </row>
    <row r="1008" spans="5:8" x14ac:dyDescent="0.25">
      <c r="E1008" s="108"/>
      <c r="F1008" s="108"/>
      <c r="G1008" s="108"/>
      <c r="H1008" s="108"/>
    </row>
    <row r="1009" spans="5:8" x14ac:dyDescent="0.25">
      <c r="E1009" s="108"/>
      <c r="F1009" s="108"/>
      <c r="G1009" s="108"/>
      <c r="H1009" s="108"/>
    </row>
    <row r="1010" spans="5:8" x14ac:dyDescent="0.25">
      <c r="E1010" s="108"/>
      <c r="F1010" s="108"/>
      <c r="G1010" s="108"/>
      <c r="H1010" s="108"/>
    </row>
    <row r="1011" spans="5:8" x14ac:dyDescent="0.25">
      <c r="E1011" s="108"/>
      <c r="F1011" s="108"/>
      <c r="G1011" s="108"/>
      <c r="H1011" s="108"/>
    </row>
    <row r="1012" spans="5:8" x14ac:dyDescent="0.25">
      <c r="E1012" s="108"/>
      <c r="F1012" s="108"/>
      <c r="G1012" s="108"/>
      <c r="H1012" s="108"/>
    </row>
    <row r="1013" spans="5:8" x14ac:dyDescent="0.25">
      <c r="E1013" s="108"/>
      <c r="F1013" s="108"/>
      <c r="G1013" s="108"/>
      <c r="H1013" s="108"/>
    </row>
    <row r="1014" spans="5:8" x14ac:dyDescent="0.25">
      <c r="E1014" s="108"/>
      <c r="F1014" s="108"/>
      <c r="G1014" s="108"/>
      <c r="H1014" s="108"/>
    </row>
    <row r="1015" spans="5:8" x14ac:dyDescent="0.25">
      <c r="E1015" s="108"/>
      <c r="F1015" s="108"/>
      <c r="G1015" s="108"/>
      <c r="H1015" s="108"/>
    </row>
    <row r="1016" spans="5:8" x14ac:dyDescent="0.25">
      <c r="E1016" s="108"/>
      <c r="F1016" s="108"/>
      <c r="G1016" s="108"/>
      <c r="H1016" s="108"/>
    </row>
    <row r="1017" spans="5:8" x14ac:dyDescent="0.25">
      <c r="E1017" s="108"/>
      <c r="F1017" s="108"/>
      <c r="G1017" s="108"/>
      <c r="H1017" s="108"/>
    </row>
    <row r="1018" spans="5:8" x14ac:dyDescent="0.25">
      <c r="E1018" s="108"/>
      <c r="F1018" s="108"/>
      <c r="G1018" s="108"/>
      <c r="H1018" s="108"/>
    </row>
    <row r="1019" spans="5:8" x14ac:dyDescent="0.25">
      <c r="E1019" s="108"/>
      <c r="F1019" s="108"/>
      <c r="G1019" s="108"/>
      <c r="H1019" s="108"/>
    </row>
    <row r="1020" spans="5:8" x14ac:dyDescent="0.25">
      <c r="E1020" s="108"/>
      <c r="F1020" s="108"/>
      <c r="G1020" s="108"/>
      <c r="H1020" s="108"/>
    </row>
    <row r="1021" spans="5:8" x14ac:dyDescent="0.25">
      <c r="E1021" s="108"/>
      <c r="F1021" s="108"/>
      <c r="G1021" s="108"/>
      <c r="H1021" s="108"/>
    </row>
    <row r="1022" spans="5:8" x14ac:dyDescent="0.25">
      <c r="E1022" s="108"/>
      <c r="F1022" s="108"/>
      <c r="G1022" s="108"/>
      <c r="H1022" s="108"/>
    </row>
    <row r="1023" spans="5:8" x14ac:dyDescent="0.25">
      <c r="E1023" s="108"/>
      <c r="F1023" s="108"/>
      <c r="G1023" s="108"/>
      <c r="H1023" s="108"/>
    </row>
    <row r="1024" spans="5:8" x14ac:dyDescent="0.25">
      <c r="E1024" s="108"/>
      <c r="F1024" s="108"/>
      <c r="G1024" s="108"/>
      <c r="H1024" s="108"/>
    </row>
    <row r="1025" spans="5:8" x14ac:dyDescent="0.25">
      <c r="E1025" s="108"/>
      <c r="F1025" s="108"/>
      <c r="G1025" s="108"/>
      <c r="H1025" s="108"/>
    </row>
    <row r="1026" spans="5:8" x14ac:dyDescent="0.25">
      <c r="E1026" s="108"/>
      <c r="F1026" s="108"/>
      <c r="G1026" s="108"/>
      <c r="H1026" s="108"/>
    </row>
    <row r="1027" spans="5:8" x14ac:dyDescent="0.25">
      <c r="E1027" s="108"/>
      <c r="F1027" s="108"/>
      <c r="G1027" s="108"/>
      <c r="H1027" s="108"/>
    </row>
    <row r="1028" spans="5:8" x14ac:dyDescent="0.25">
      <c r="E1028" s="108"/>
      <c r="F1028" s="108"/>
      <c r="G1028" s="108"/>
      <c r="H1028" s="108"/>
    </row>
    <row r="1029" spans="5:8" x14ac:dyDescent="0.25">
      <c r="E1029" s="108"/>
      <c r="F1029" s="108"/>
      <c r="G1029" s="108"/>
      <c r="H1029" s="108"/>
    </row>
    <row r="1030" spans="5:8" x14ac:dyDescent="0.25">
      <c r="E1030" s="108"/>
      <c r="F1030" s="108"/>
      <c r="G1030" s="108"/>
      <c r="H1030" s="108"/>
    </row>
    <row r="1031" spans="5:8" x14ac:dyDescent="0.25">
      <c r="E1031" s="108"/>
      <c r="F1031" s="108"/>
      <c r="G1031" s="108"/>
      <c r="H1031" s="108"/>
    </row>
    <row r="1032" spans="5:8" x14ac:dyDescent="0.25">
      <c r="E1032" s="108"/>
      <c r="F1032" s="108"/>
      <c r="G1032" s="108"/>
      <c r="H1032" s="108"/>
    </row>
    <row r="1033" spans="5:8" x14ac:dyDescent="0.25">
      <c r="E1033" s="108"/>
      <c r="F1033" s="108"/>
      <c r="G1033" s="108"/>
      <c r="H1033" s="108"/>
    </row>
    <row r="1034" spans="5:8" x14ac:dyDescent="0.25">
      <c r="E1034" s="108"/>
      <c r="F1034" s="108"/>
      <c r="G1034" s="108"/>
      <c r="H1034" s="108"/>
    </row>
    <row r="1035" spans="5:8" x14ac:dyDescent="0.25">
      <c r="E1035" s="108"/>
      <c r="F1035" s="108"/>
      <c r="G1035" s="108"/>
      <c r="H1035" s="108"/>
    </row>
    <row r="1036" spans="5:8" x14ac:dyDescent="0.25">
      <c r="E1036" s="108"/>
      <c r="F1036" s="108"/>
      <c r="G1036" s="108"/>
      <c r="H1036" s="108"/>
    </row>
    <row r="1037" spans="5:8" x14ac:dyDescent="0.25">
      <c r="E1037" s="108"/>
      <c r="F1037" s="108"/>
      <c r="G1037" s="108"/>
      <c r="H1037" s="108"/>
    </row>
    <row r="1038" spans="5:8" x14ac:dyDescent="0.25">
      <c r="E1038" s="108"/>
      <c r="F1038" s="108"/>
      <c r="G1038" s="108"/>
      <c r="H1038" s="108"/>
    </row>
    <row r="1039" spans="5:8" x14ac:dyDescent="0.25">
      <c r="E1039" s="108"/>
      <c r="F1039" s="108"/>
      <c r="G1039" s="108"/>
      <c r="H1039" s="108"/>
    </row>
    <row r="1040" spans="5:8" x14ac:dyDescent="0.25">
      <c r="E1040" s="108"/>
      <c r="F1040" s="108"/>
      <c r="G1040" s="108"/>
      <c r="H1040" s="108"/>
    </row>
    <row r="1041" spans="5:8" x14ac:dyDescent="0.25">
      <c r="E1041" s="108"/>
      <c r="F1041" s="108"/>
      <c r="G1041" s="108"/>
      <c r="H1041" s="108"/>
    </row>
    <row r="1042" spans="5:8" x14ac:dyDescent="0.25">
      <c r="E1042" s="108"/>
      <c r="F1042" s="108"/>
      <c r="G1042" s="108"/>
      <c r="H1042" s="108"/>
    </row>
    <row r="1043" spans="5:8" x14ac:dyDescent="0.25">
      <c r="E1043" s="108"/>
      <c r="F1043" s="108"/>
      <c r="G1043" s="108"/>
      <c r="H1043" s="108"/>
    </row>
    <row r="1044" spans="5:8" x14ac:dyDescent="0.25">
      <c r="E1044" s="108"/>
      <c r="F1044" s="108"/>
      <c r="G1044" s="108"/>
      <c r="H1044" s="108"/>
    </row>
    <row r="1045" spans="5:8" x14ac:dyDescent="0.25">
      <c r="E1045" s="108"/>
      <c r="F1045" s="108"/>
      <c r="G1045" s="108"/>
      <c r="H1045" s="108"/>
    </row>
    <row r="1046" spans="5:8" x14ac:dyDescent="0.25">
      <c r="E1046" s="108"/>
      <c r="F1046" s="108"/>
      <c r="G1046" s="108"/>
      <c r="H1046" s="108"/>
    </row>
    <row r="1047" spans="5:8" x14ac:dyDescent="0.25">
      <c r="E1047" s="108"/>
      <c r="F1047" s="108"/>
      <c r="G1047" s="108"/>
      <c r="H1047" s="108"/>
    </row>
    <row r="1048" spans="5:8" x14ac:dyDescent="0.25">
      <c r="E1048" s="108"/>
      <c r="F1048" s="108"/>
      <c r="G1048" s="108"/>
      <c r="H1048" s="108"/>
    </row>
    <row r="1049" spans="5:8" x14ac:dyDescent="0.25">
      <c r="E1049" s="108"/>
      <c r="F1049" s="108"/>
      <c r="G1049" s="108"/>
      <c r="H1049" s="108"/>
    </row>
    <row r="1050" spans="5:8" x14ac:dyDescent="0.25">
      <c r="E1050" s="108"/>
      <c r="F1050" s="108"/>
      <c r="G1050" s="108"/>
      <c r="H1050" s="108"/>
    </row>
    <row r="1051" spans="5:8" x14ac:dyDescent="0.25">
      <c r="E1051" s="108"/>
      <c r="F1051" s="108"/>
      <c r="G1051" s="108"/>
      <c r="H1051" s="108"/>
    </row>
    <row r="1052" spans="5:8" x14ac:dyDescent="0.25">
      <c r="E1052" s="108"/>
      <c r="F1052" s="108"/>
      <c r="G1052" s="108"/>
      <c r="H1052" s="108"/>
    </row>
    <row r="1053" spans="5:8" x14ac:dyDescent="0.25">
      <c r="E1053" s="108"/>
      <c r="F1053" s="108"/>
      <c r="G1053" s="108"/>
      <c r="H1053" s="108"/>
    </row>
    <row r="1054" spans="5:8" x14ac:dyDescent="0.25">
      <c r="E1054" s="108"/>
      <c r="F1054" s="108"/>
      <c r="G1054" s="108"/>
      <c r="H1054" s="108"/>
    </row>
    <row r="1055" spans="5:8" x14ac:dyDescent="0.25">
      <c r="E1055" s="108"/>
      <c r="F1055" s="108"/>
      <c r="G1055" s="108"/>
      <c r="H1055" s="108"/>
    </row>
    <row r="1056" spans="5:8" x14ac:dyDescent="0.25">
      <c r="E1056" s="108"/>
      <c r="F1056" s="108"/>
      <c r="G1056" s="108"/>
      <c r="H1056" s="108"/>
    </row>
    <row r="1057" spans="5:8" x14ac:dyDescent="0.25">
      <c r="E1057" s="108"/>
      <c r="F1057" s="108"/>
      <c r="G1057" s="108"/>
      <c r="H1057" s="108"/>
    </row>
    <row r="1058" spans="5:8" x14ac:dyDescent="0.25">
      <c r="E1058" s="108"/>
      <c r="F1058" s="108"/>
      <c r="G1058" s="108"/>
      <c r="H1058" s="108"/>
    </row>
    <row r="1059" spans="5:8" x14ac:dyDescent="0.25">
      <c r="E1059" s="108"/>
      <c r="F1059" s="108"/>
      <c r="G1059" s="108"/>
      <c r="H1059" s="108"/>
    </row>
    <row r="1060" spans="5:8" x14ac:dyDescent="0.25">
      <c r="E1060" s="108"/>
      <c r="F1060" s="108"/>
      <c r="G1060" s="108"/>
      <c r="H1060" s="108"/>
    </row>
    <row r="1061" spans="5:8" x14ac:dyDescent="0.25">
      <c r="E1061" s="108"/>
      <c r="F1061" s="108"/>
      <c r="G1061" s="108"/>
      <c r="H1061" s="108"/>
    </row>
    <row r="1062" spans="5:8" x14ac:dyDescent="0.25">
      <c r="E1062" s="108"/>
      <c r="F1062" s="108"/>
      <c r="G1062" s="108"/>
      <c r="H1062" s="108"/>
    </row>
    <row r="1063" spans="5:8" x14ac:dyDescent="0.25">
      <c r="E1063" s="108"/>
      <c r="F1063" s="108"/>
      <c r="G1063" s="108"/>
      <c r="H1063" s="108"/>
    </row>
    <row r="1064" spans="5:8" x14ac:dyDescent="0.25">
      <c r="E1064" s="108"/>
      <c r="F1064" s="108"/>
      <c r="G1064" s="108"/>
      <c r="H1064" s="108"/>
    </row>
    <row r="1065" spans="5:8" x14ac:dyDescent="0.25">
      <c r="E1065" s="108"/>
      <c r="F1065" s="108"/>
      <c r="G1065" s="108"/>
      <c r="H1065" s="108"/>
    </row>
    <row r="1066" spans="5:8" x14ac:dyDescent="0.25">
      <c r="E1066" s="108"/>
      <c r="F1066" s="108"/>
      <c r="G1066" s="108"/>
      <c r="H1066" s="108"/>
    </row>
    <row r="1067" spans="5:8" x14ac:dyDescent="0.25">
      <c r="E1067" s="108"/>
      <c r="F1067" s="108"/>
      <c r="G1067" s="108"/>
      <c r="H1067" s="108"/>
    </row>
    <row r="1068" spans="5:8" x14ac:dyDescent="0.25">
      <c r="E1068" s="108"/>
      <c r="F1068" s="108"/>
      <c r="G1068" s="108"/>
      <c r="H1068" s="108"/>
    </row>
    <row r="1069" spans="5:8" x14ac:dyDescent="0.25">
      <c r="E1069" s="108"/>
      <c r="F1069" s="108"/>
      <c r="G1069" s="108"/>
      <c r="H1069" s="108"/>
    </row>
    <row r="1070" spans="5:8" x14ac:dyDescent="0.25">
      <c r="E1070" s="108"/>
      <c r="F1070" s="108"/>
      <c r="G1070" s="108"/>
      <c r="H1070" s="108"/>
    </row>
    <row r="1071" spans="5:8" x14ac:dyDescent="0.25">
      <c r="E1071" s="108"/>
      <c r="F1071" s="108"/>
      <c r="G1071" s="108"/>
      <c r="H1071" s="108"/>
    </row>
    <row r="1072" spans="5:8" x14ac:dyDescent="0.25">
      <c r="E1072" s="108"/>
      <c r="F1072" s="108"/>
      <c r="G1072" s="108"/>
      <c r="H1072" s="108"/>
    </row>
    <row r="1073" spans="5:8" x14ac:dyDescent="0.25">
      <c r="E1073" s="108"/>
      <c r="F1073" s="108"/>
      <c r="G1073" s="108"/>
      <c r="H1073" s="108"/>
    </row>
    <row r="1074" spans="5:8" x14ac:dyDescent="0.25">
      <c r="E1074" s="108"/>
      <c r="F1074" s="108"/>
      <c r="G1074" s="108"/>
      <c r="H1074" s="108"/>
    </row>
    <row r="1075" spans="5:8" x14ac:dyDescent="0.25">
      <c r="E1075" s="108"/>
      <c r="F1075" s="108"/>
      <c r="G1075" s="108"/>
      <c r="H1075" s="108"/>
    </row>
    <row r="1076" spans="5:8" x14ac:dyDescent="0.25">
      <c r="E1076" s="108"/>
      <c r="F1076" s="108"/>
      <c r="G1076" s="108"/>
      <c r="H1076" s="108"/>
    </row>
    <row r="1077" spans="5:8" x14ac:dyDescent="0.25">
      <c r="E1077" s="108"/>
      <c r="F1077" s="108"/>
      <c r="G1077" s="108"/>
      <c r="H1077" s="108"/>
    </row>
    <row r="1078" spans="5:8" x14ac:dyDescent="0.25">
      <c r="E1078" s="108"/>
      <c r="F1078" s="108"/>
      <c r="G1078" s="108"/>
      <c r="H1078" s="108"/>
    </row>
    <row r="1079" spans="5:8" x14ac:dyDescent="0.25">
      <c r="E1079" s="108"/>
      <c r="F1079" s="108"/>
      <c r="G1079" s="108"/>
      <c r="H1079" s="108"/>
    </row>
    <row r="1080" spans="5:8" x14ac:dyDescent="0.25">
      <c r="E1080" s="108"/>
      <c r="F1080" s="108"/>
      <c r="G1080" s="108"/>
      <c r="H1080" s="108"/>
    </row>
    <row r="1081" spans="5:8" x14ac:dyDescent="0.25">
      <c r="E1081" s="108"/>
      <c r="F1081" s="108"/>
      <c r="G1081" s="108"/>
      <c r="H1081" s="108"/>
    </row>
    <row r="1082" spans="5:8" x14ac:dyDescent="0.25">
      <c r="E1082" s="108"/>
      <c r="F1082" s="108"/>
      <c r="G1082" s="108"/>
      <c r="H1082" s="108"/>
    </row>
    <row r="1083" spans="5:8" x14ac:dyDescent="0.25">
      <c r="E1083" s="108"/>
      <c r="F1083" s="108"/>
      <c r="G1083" s="108"/>
      <c r="H1083" s="108"/>
    </row>
    <row r="1084" spans="5:8" x14ac:dyDescent="0.25">
      <c r="E1084" s="108"/>
      <c r="F1084" s="108"/>
      <c r="G1084" s="108"/>
      <c r="H1084" s="108"/>
    </row>
    <row r="1085" spans="5:8" x14ac:dyDescent="0.25">
      <c r="E1085" s="108"/>
      <c r="F1085" s="108"/>
      <c r="G1085" s="108"/>
      <c r="H1085" s="108"/>
    </row>
    <row r="1086" spans="5:8" x14ac:dyDescent="0.25">
      <c r="E1086" s="108"/>
      <c r="F1086" s="108"/>
      <c r="G1086" s="108"/>
      <c r="H1086" s="108"/>
    </row>
    <row r="1087" spans="5:8" x14ac:dyDescent="0.25">
      <c r="E1087" s="108"/>
      <c r="F1087" s="108"/>
      <c r="G1087" s="108"/>
      <c r="H1087" s="108"/>
    </row>
    <row r="1088" spans="5:8" x14ac:dyDescent="0.25">
      <c r="E1088" s="108"/>
      <c r="F1088" s="108"/>
      <c r="G1088" s="108"/>
      <c r="H1088" s="108"/>
    </row>
    <row r="1089" spans="5:8" x14ac:dyDescent="0.25">
      <c r="E1089" s="108"/>
      <c r="F1089" s="108"/>
      <c r="G1089" s="108"/>
      <c r="H1089" s="108"/>
    </row>
    <row r="1090" spans="5:8" x14ac:dyDescent="0.25">
      <c r="E1090" s="108"/>
      <c r="F1090" s="108"/>
      <c r="G1090" s="108"/>
      <c r="H1090" s="108"/>
    </row>
    <row r="1091" spans="5:8" x14ac:dyDescent="0.25">
      <c r="E1091" s="108"/>
      <c r="F1091" s="108"/>
      <c r="G1091" s="108"/>
      <c r="H1091" s="108"/>
    </row>
    <row r="1092" spans="5:8" x14ac:dyDescent="0.25">
      <c r="E1092" s="108"/>
      <c r="F1092" s="108"/>
      <c r="G1092" s="108"/>
      <c r="H1092" s="108"/>
    </row>
    <row r="1093" spans="5:8" x14ac:dyDescent="0.25">
      <c r="E1093" s="108"/>
      <c r="F1093" s="108"/>
      <c r="G1093" s="108"/>
      <c r="H1093" s="108"/>
    </row>
    <row r="1094" spans="5:8" x14ac:dyDescent="0.25">
      <c r="E1094" s="108"/>
      <c r="F1094" s="108"/>
      <c r="G1094" s="108"/>
      <c r="H1094" s="108"/>
    </row>
    <row r="1095" spans="5:8" x14ac:dyDescent="0.25">
      <c r="E1095" s="108"/>
      <c r="F1095" s="108"/>
      <c r="G1095" s="108"/>
      <c r="H1095" s="108"/>
    </row>
    <row r="1096" spans="5:8" x14ac:dyDescent="0.25">
      <c r="E1096" s="108"/>
      <c r="F1096" s="108"/>
      <c r="G1096" s="108"/>
      <c r="H1096" s="108"/>
    </row>
    <row r="1097" spans="5:8" x14ac:dyDescent="0.25">
      <c r="E1097" s="108"/>
      <c r="F1097" s="108"/>
      <c r="G1097" s="108"/>
      <c r="H1097" s="108"/>
    </row>
    <row r="1098" spans="5:8" x14ac:dyDescent="0.25">
      <c r="E1098" s="108"/>
      <c r="F1098" s="108"/>
      <c r="G1098" s="108"/>
      <c r="H1098" s="108"/>
    </row>
    <row r="1099" spans="5:8" x14ac:dyDescent="0.25">
      <c r="E1099" s="108"/>
      <c r="F1099" s="108"/>
      <c r="G1099" s="108"/>
      <c r="H1099" s="108"/>
    </row>
    <row r="1100" spans="5:8" x14ac:dyDescent="0.25">
      <c r="E1100" s="108"/>
      <c r="F1100" s="108"/>
      <c r="G1100" s="108"/>
      <c r="H1100" s="108"/>
    </row>
    <row r="1101" spans="5:8" x14ac:dyDescent="0.25">
      <c r="E1101" s="108"/>
      <c r="F1101" s="108"/>
      <c r="G1101" s="108"/>
      <c r="H1101" s="108"/>
    </row>
    <row r="1102" spans="5:8" x14ac:dyDescent="0.25">
      <c r="E1102" s="108"/>
      <c r="F1102" s="108"/>
      <c r="G1102" s="108"/>
      <c r="H1102" s="108"/>
    </row>
    <row r="1103" spans="5:8" x14ac:dyDescent="0.25">
      <c r="E1103" s="108"/>
      <c r="F1103" s="108"/>
      <c r="G1103" s="108"/>
      <c r="H1103" s="108"/>
    </row>
    <row r="1104" spans="5:8" x14ac:dyDescent="0.25">
      <c r="E1104" s="108"/>
      <c r="F1104" s="108"/>
      <c r="G1104" s="108"/>
      <c r="H1104" s="108"/>
    </row>
    <row r="1105" spans="5:8" x14ac:dyDescent="0.25">
      <c r="E1105" s="108"/>
      <c r="F1105" s="108"/>
      <c r="G1105" s="108"/>
      <c r="H1105" s="108"/>
    </row>
    <row r="1106" spans="5:8" x14ac:dyDescent="0.25">
      <c r="E1106" s="108"/>
      <c r="F1106" s="108"/>
      <c r="G1106" s="108"/>
      <c r="H1106" s="108"/>
    </row>
    <row r="1107" spans="5:8" x14ac:dyDescent="0.25">
      <c r="E1107" s="108"/>
      <c r="F1107" s="108"/>
      <c r="G1107" s="108"/>
      <c r="H1107" s="108"/>
    </row>
    <row r="1108" spans="5:8" x14ac:dyDescent="0.25">
      <c r="E1108" s="108"/>
      <c r="F1108" s="108"/>
      <c r="G1108" s="108"/>
      <c r="H1108" s="108"/>
    </row>
    <row r="1109" spans="5:8" x14ac:dyDescent="0.25">
      <c r="E1109" s="108"/>
      <c r="F1109" s="108"/>
      <c r="G1109" s="108"/>
      <c r="H1109" s="108"/>
    </row>
    <row r="1110" spans="5:8" x14ac:dyDescent="0.25">
      <c r="E1110" s="108"/>
      <c r="F1110" s="108"/>
      <c r="G1110" s="108"/>
      <c r="H1110" s="108"/>
    </row>
    <row r="1111" spans="5:8" x14ac:dyDescent="0.25">
      <c r="E1111" s="108"/>
      <c r="F1111" s="108"/>
      <c r="G1111" s="108"/>
      <c r="H1111" s="108"/>
    </row>
    <row r="1112" spans="5:8" x14ac:dyDescent="0.25">
      <c r="E1112" s="108"/>
      <c r="F1112" s="108"/>
      <c r="G1112" s="108"/>
      <c r="H1112" s="108"/>
    </row>
    <row r="1113" spans="5:8" x14ac:dyDescent="0.25">
      <c r="E1113" s="108"/>
      <c r="F1113" s="108"/>
      <c r="G1113" s="108"/>
      <c r="H1113" s="108"/>
    </row>
    <row r="1114" spans="5:8" x14ac:dyDescent="0.25">
      <c r="E1114" s="108"/>
      <c r="F1114" s="108"/>
      <c r="G1114" s="108"/>
      <c r="H1114" s="108"/>
    </row>
    <row r="1115" spans="5:8" x14ac:dyDescent="0.25">
      <c r="E1115" s="108"/>
      <c r="F1115" s="108"/>
      <c r="G1115" s="108"/>
      <c r="H1115" s="108"/>
    </row>
    <row r="1116" spans="5:8" x14ac:dyDescent="0.25">
      <c r="E1116" s="108"/>
      <c r="F1116" s="108"/>
      <c r="G1116" s="108"/>
      <c r="H1116" s="108"/>
    </row>
    <row r="1117" spans="5:8" x14ac:dyDescent="0.25">
      <c r="E1117" s="108"/>
      <c r="F1117" s="108"/>
      <c r="G1117" s="108"/>
      <c r="H1117" s="108"/>
    </row>
    <row r="1118" spans="5:8" x14ac:dyDescent="0.25">
      <c r="E1118" s="108"/>
      <c r="F1118" s="108"/>
      <c r="G1118" s="108"/>
      <c r="H1118" s="108"/>
    </row>
    <row r="1119" spans="5:8" x14ac:dyDescent="0.25">
      <c r="E1119" s="108"/>
      <c r="F1119" s="108"/>
      <c r="G1119" s="108"/>
      <c r="H1119" s="108"/>
    </row>
    <row r="1120" spans="5:8" x14ac:dyDescent="0.25">
      <c r="E1120" s="108"/>
      <c r="F1120" s="108"/>
      <c r="G1120" s="108"/>
      <c r="H1120" s="108"/>
    </row>
    <row r="1121" spans="5:8" x14ac:dyDescent="0.25">
      <c r="E1121" s="108"/>
      <c r="F1121" s="108"/>
      <c r="G1121" s="108"/>
      <c r="H1121" s="108"/>
    </row>
    <row r="1122" spans="5:8" x14ac:dyDescent="0.25">
      <c r="E1122" s="108"/>
      <c r="F1122" s="108"/>
      <c r="G1122" s="108"/>
      <c r="H1122" s="108"/>
    </row>
    <row r="1123" spans="5:8" x14ac:dyDescent="0.25">
      <c r="E1123" s="108"/>
      <c r="F1123" s="108"/>
      <c r="G1123" s="108"/>
      <c r="H1123" s="108"/>
    </row>
    <row r="1124" spans="5:8" x14ac:dyDescent="0.25">
      <c r="E1124" s="108"/>
      <c r="F1124" s="108"/>
      <c r="G1124" s="108"/>
      <c r="H1124" s="108"/>
    </row>
    <row r="1125" spans="5:8" x14ac:dyDescent="0.25">
      <c r="E1125" s="108"/>
      <c r="F1125" s="108"/>
      <c r="G1125" s="108"/>
      <c r="H1125" s="108"/>
    </row>
    <row r="1126" spans="5:8" x14ac:dyDescent="0.25">
      <c r="E1126" s="108"/>
      <c r="F1126" s="108"/>
      <c r="G1126" s="108"/>
      <c r="H1126" s="108"/>
    </row>
    <row r="1127" spans="5:8" x14ac:dyDescent="0.25">
      <c r="E1127" s="108"/>
      <c r="F1127" s="108"/>
      <c r="G1127" s="108"/>
      <c r="H1127" s="108"/>
    </row>
    <row r="1128" spans="5:8" x14ac:dyDescent="0.25">
      <c r="E1128" s="108"/>
      <c r="F1128" s="108"/>
      <c r="G1128" s="108"/>
      <c r="H1128" s="108"/>
    </row>
    <row r="1129" spans="5:8" x14ac:dyDescent="0.25">
      <c r="E1129" s="108"/>
      <c r="F1129" s="108"/>
      <c r="G1129" s="108"/>
      <c r="H1129" s="108"/>
    </row>
    <row r="1130" spans="5:8" x14ac:dyDescent="0.25">
      <c r="E1130" s="108"/>
      <c r="F1130" s="108"/>
      <c r="G1130" s="108"/>
      <c r="H1130" s="108"/>
    </row>
    <row r="1131" spans="5:8" x14ac:dyDescent="0.25">
      <c r="E1131" s="108"/>
      <c r="F1131" s="108"/>
      <c r="G1131" s="108"/>
      <c r="H1131" s="108"/>
    </row>
    <row r="1132" spans="5:8" x14ac:dyDescent="0.25">
      <c r="E1132" s="108"/>
      <c r="F1132" s="108"/>
      <c r="G1132" s="108"/>
      <c r="H1132" s="108"/>
    </row>
    <row r="1133" spans="5:8" x14ac:dyDescent="0.25">
      <c r="E1133" s="108"/>
      <c r="F1133" s="108"/>
      <c r="G1133" s="108"/>
      <c r="H1133" s="108"/>
    </row>
    <row r="1134" spans="5:8" x14ac:dyDescent="0.25">
      <c r="E1134" s="108"/>
      <c r="F1134" s="108"/>
      <c r="G1134" s="108"/>
      <c r="H1134" s="108"/>
    </row>
    <row r="1135" spans="5:8" x14ac:dyDescent="0.25">
      <c r="E1135" s="108"/>
      <c r="F1135" s="108"/>
      <c r="G1135" s="108"/>
      <c r="H1135" s="108"/>
    </row>
    <row r="1136" spans="5:8" x14ac:dyDescent="0.25">
      <c r="E1136" s="108"/>
      <c r="F1136" s="108"/>
      <c r="G1136" s="108"/>
      <c r="H1136" s="108"/>
    </row>
    <row r="1137" spans="5:8" x14ac:dyDescent="0.25">
      <c r="E1137" s="108"/>
      <c r="F1137" s="108"/>
      <c r="G1137" s="108"/>
      <c r="H1137" s="108"/>
    </row>
    <row r="1138" spans="5:8" x14ac:dyDescent="0.25">
      <c r="E1138" s="108"/>
      <c r="F1138" s="108"/>
      <c r="G1138" s="108"/>
      <c r="H1138" s="108"/>
    </row>
    <row r="1139" spans="5:8" x14ac:dyDescent="0.25">
      <c r="E1139" s="108"/>
      <c r="F1139" s="108"/>
      <c r="G1139" s="108"/>
      <c r="H1139" s="108"/>
    </row>
    <row r="1140" spans="5:8" x14ac:dyDescent="0.25">
      <c r="E1140" s="108"/>
      <c r="F1140" s="108"/>
      <c r="G1140" s="108"/>
      <c r="H1140" s="108"/>
    </row>
    <row r="1141" spans="5:8" x14ac:dyDescent="0.25">
      <c r="E1141" s="108"/>
      <c r="F1141" s="108"/>
      <c r="G1141" s="108"/>
      <c r="H1141" s="108"/>
    </row>
    <row r="1142" spans="5:8" x14ac:dyDescent="0.25">
      <c r="E1142" s="108"/>
      <c r="F1142" s="108"/>
      <c r="G1142" s="108"/>
      <c r="H1142" s="108"/>
    </row>
    <row r="1143" spans="5:8" x14ac:dyDescent="0.25">
      <c r="E1143" s="108"/>
      <c r="F1143" s="108"/>
      <c r="G1143" s="108"/>
      <c r="H1143" s="108"/>
    </row>
    <row r="1144" spans="5:8" x14ac:dyDescent="0.25">
      <c r="E1144" s="108"/>
      <c r="F1144" s="108"/>
      <c r="G1144" s="108"/>
      <c r="H1144" s="108"/>
    </row>
    <row r="1145" spans="5:8" x14ac:dyDescent="0.25">
      <c r="E1145" s="108"/>
      <c r="F1145" s="108"/>
      <c r="G1145" s="108"/>
      <c r="H1145" s="108"/>
    </row>
    <row r="1146" spans="5:8" x14ac:dyDescent="0.25">
      <c r="E1146" s="108"/>
      <c r="F1146" s="108"/>
      <c r="G1146" s="108"/>
      <c r="H1146" s="108"/>
    </row>
    <row r="1147" spans="5:8" x14ac:dyDescent="0.25">
      <c r="E1147" s="108"/>
      <c r="F1147" s="108"/>
      <c r="G1147" s="108"/>
      <c r="H1147" s="108"/>
    </row>
    <row r="1148" spans="5:8" x14ac:dyDescent="0.25">
      <c r="E1148" s="108"/>
      <c r="F1148" s="108"/>
      <c r="G1148" s="108"/>
      <c r="H1148" s="108"/>
    </row>
    <row r="1149" spans="5:8" x14ac:dyDescent="0.25">
      <c r="E1149" s="108"/>
      <c r="F1149" s="108"/>
      <c r="G1149" s="108"/>
      <c r="H1149" s="108"/>
    </row>
    <row r="1150" spans="5:8" x14ac:dyDescent="0.25">
      <c r="E1150" s="108"/>
      <c r="F1150" s="108"/>
      <c r="G1150" s="108"/>
      <c r="H1150" s="108"/>
    </row>
    <row r="1151" spans="5:8" x14ac:dyDescent="0.25">
      <c r="E1151" s="108"/>
      <c r="F1151" s="108"/>
      <c r="G1151" s="108"/>
      <c r="H1151" s="108"/>
    </row>
    <row r="1152" spans="5:8" x14ac:dyDescent="0.25">
      <c r="E1152" s="108"/>
      <c r="F1152" s="108"/>
      <c r="G1152" s="108"/>
      <c r="H1152" s="108"/>
    </row>
    <row r="1153" spans="5:8" x14ac:dyDescent="0.25">
      <c r="E1153" s="108"/>
      <c r="F1153" s="108"/>
      <c r="G1153" s="108"/>
      <c r="H1153" s="108"/>
    </row>
    <row r="1154" spans="5:8" x14ac:dyDescent="0.25">
      <c r="E1154" s="108"/>
      <c r="F1154" s="108"/>
      <c r="G1154" s="108"/>
      <c r="H1154" s="108"/>
    </row>
    <row r="1155" spans="5:8" x14ac:dyDescent="0.25">
      <c r="E1155" s="108"/>
      <c r="F1155" s="108"/>
      <c r="G1155" s="108"/>
      <c r="H1155" s="108"/>
    </row>
    <row r="1156" spans="5:8" x14ac:dyDescent="0.25">
      <c r="E1156" s="108"/>
      <c r="F1156" s="108"/>
      <c r="G1156" s="108"/>
      <c r="H1156" s="108"/>
    </row>
    <row r="1157" spans="5:8" x14ac:dyDescent="0.25">
      <c r="E1157" s="108"/>
      <c r="F1157" s="108"/>
      <c r="G1157" s="108"/>
      <c r="H1157" s="108"/>
    </row>
    <row r="1158" spans="5:8" x14ac:dyDescent="0.25">
      <c r="E1158" s="108"/>
      <c r="F1158" s="108"/>
      <c r="G1158" s="108"/>
      <c r="H1158" s="108"/>
    </row>
    <row r="1159" spans="5:8" x14ac:dyDescent="0.25">
      <c r="E1159" s="108"/>
      <c r="F1159" s="108"/>
      <c r="G1159" s="108"/>
      <c r="H1159" s="108"/>
    </row>
    <row r="1160" spans="5:8" x14ac:dyDescent="0.25">
      <c r="E1160" s="108"/>
      <c r="F1160" s="108"/>
      <c r="G1160" s="108"/>
      <c r="H1160" s="108"/>
    </row>
    <row r="1161" spans="5:8" x14ac:dyDescent="0.25">
      <c r="E1161" s="108"/>
      <c r="F1161" s="108"/>
      <c r="G1161" s="108"/>
      <c r="H1161" s="108"/>
    </row>
    <row r="1162" spans="5:8" x14ac:dyDescent="0.25">
      <c r="E1162" s="108"/>
      <c r="F1162" s="108"/>
      <c r="G1162" s="108"/>
      <c r="H1162" s="108"/>
    </row>
    <row r="1163" spans="5:8" x14ac:dyDescent="0.25">
      <c r="E1163" s="108"/>
      <c r="F1163" s="108"/>
      <c r="G1163" s="108"/>
      <c r="H1163" s="108"/>
    </row>
    <row r="1164" spans="5:8" x14ac:dyDescent="0.25">
      <c r="E1164" s="108"/>
      <c r="F1164" s="108"/>
      <c r="G1164" s="108"/>
      <c r="H1164" s="108"/>
    </row>
    <row r="1165" spans="5:8" x14ac:dyDescent="0.25">
      <c r="E1165" s="108"/>
      <c r="F1165" s="108"/>
      <c r="G1165" s="108"/>
      <c r="H1165" s="108"/>
    </row>
    <row r="1166" spans="5:8" x14ac:dyDescent="0.25">
      <c r="E1166" s="108"/>
      <c r="F1166" s="108"/>
      <c r="G1166" s="108"/>
      <c r="H1166" s="108"/>
    </row>
    <row r="1167" spans="5:8" x14ac:dyDescent="0.25">
      <c r="E1167" s="108"/>
      <c r="F1167" s="108"/>
      <c r="G1167" s="108"/>
      <c r="H1167" s="108"/>
    </row>
    <row r="1168" spans="5:8" x14ac:dyDescent="0.25">
      <c r="E1168" s="108"/>
      <c r="F1168" s="108"/>
      <c r="G1168" s="108"/>
      <c r="H1168" s="108"/>
    </row>
    <row r="1169" spans="5:8" x14ac:dyDescent="0.25">
      <c r="E1169" s="108"/>
      <c r="F1169" s="108"/>
      <c r="G1169" s="108"/>
      <c r="H1169" s="108"/>
    </row>
    <row r="1170" spans="5:8" x14ac:dyDescent="0.25">
      <c r="E1170" s="108"/>
      <c r="F1170" s="108"/>
      <c r="G1170" s="108"/>
      <c r="H1170" s="108"/>
    </row>
    <row r="1171" spans="5:8" x14ac:dyDescent="0.25">
      <c r="E1171" s="108"/>
      <c r="F1171" s="108"/>
      <c r="G1171" s="108"/>
      <c r="H1171" s="108"/>
    </row>
    <row r="1172" spans="5:8" x14ac:dyDescent="0.25">
      <c r="E1172" s="108"/>
      <c r="F1172" s="108"/>
      <c r="G1172" s="108"/>
      <c r="H1172" s="108"/>
    </row>
    <row r="1173" spans="5:8" x14ac:dyDescent="0.25">
      <c r="E1173" s="108"/>
      <c r="F1173" s="108"/>
      <c r="G1173" s="108"/>
      <c r="H1173" s="108"/>
    </row>
    <row r="1174" spans="5:8" x14ac:dyDescent="0.25">
      <c r="E1174" s="108"/>
      <c r="F1174" s="108"/>
      <c r="G1174" s="108"/>
      <c r="H1174" s="108"/>
    </row>
    <row r="1175" spans="5:8" x14ac:dyDescent="0.25">
      <c r="E1175" s="108"/>
      <c r="F1175" s="108"/>
      <c r="G1175" s="108"/>
      <c r="H1175" s="108"/>
    </row>
    <row r="1176" spans="5:8" x14ac:dyDescent="0.25">
      <c r="E1176" s="108"/>
      <c r="F1176" s="108"/>
      <c r="G1176" s="108"/>
      <c r="H1176" s="108"/>
    </row>
    <row r="1177" spans="5:8" x14ac:dyDescent="0.25">
      <c r="E1177" s="108"/>
      <c r="F1177" s="108"/>
      <c r="G1177" s="108"/>
      <c r="H1177" s="108"/>
    </row>
    <row r="1178" spans="5:8" x14ac:dyDescent="0.25">
      <c r="E1178" s="108"/>
      <c r="F1178" s="108"/>
      <c r="G1178" s="108"/>
      <c r="H1178" s="108"/>
    </row>
    <row r="1179" spans="5:8" x14ac:dyDescent="0.25">
      <c r="E1179" s="108"/>
      <c r="F1179" s="108"/>
      <c r="G1179" s="108"/>
      <c r="H1179" s="108"/>
    </row>
    <row r="1180" spans="5:8" x14ac:dyDescent="0.25">
      <c r="E1180" s="108"/>
      <c r="F1180" s="108"/>
      <c r="G1180" s="108"/>
      <c r="H1180" s="108"/>
    </row>
    <row r="1181" spans="5:8" x14ac:dyDescent="0.25">
      <c r="E1181" s="108"/>
      <c r="F1181" s="108"/>
      <c r="G1181" s="108"/>
      <c r="H1181" s="108"/>
    </row>
    <row r="1182" spans="5:8" x14ac:dyDescent="0.25">
      <c r="E1182" s="108"/>
      <c r="F1182" s="108"/>
      <c r="G1182" s="108"/>
      <c r="H1182" s="108"/>
    </row>
    <row r="1183" spans="5:8" x14ac:dyDescent="0.25">
      <c r="E1183" s="108"/>
      <c r="F1183" s="108"/>
      <c r="G1183" s="108"/>
      <c r="H1183" s="108"/>
    </row>
    <row r="1184" spans="5:8" x14ac:dyDescent="0.25">
      <c r="E1184" s="108"/>
      <c r="F1184" s="108"/>
      <c r="G1184" s="108"/>
      <c r="H1184" s="108"/>
    </row>
    <row r="1185" spans="5:8" x14ac:dyDescent="0.25">
      <c r="E1185" s="108"/>
      <c r="F1185" s="108"/>
      <c r="G1185" s="108"/>
      <c r="H1185" s="108"/>
    </row>
    <row r="1186" spans="5:8" x14ac:dyDescent="0.25">
      <c r="E1186" s="108"/>
      <c r="F1186" s="108"/>
      <c r="G1186" s="108"/>
      <c r="H1186" s="108"/>
    </row>
    <row r="1187" spans="5:8" x14ac:dyDescent="0.25">
      <c r="E1187" s="108"/>
      <c r="F1187" s="108"/>
      <c r="G1187" s="108"/>
      <c r="H1187" s="108"/>
    </row>
    <row r="1188" spans="5:8" x14ac:dyDescent="0.25">
      <c r="E1188" s="108"/>
      <c r="F1188" s="108"/>
      <c r="G1188" s="108"/>
      <c r="H1188" s="108"/>
    </row>
    <row r="1189" spans="5:8" x14ac:dyDescent="0.25">
      <c r="E1189" s="108"/>
      <c r="F1189" s="108"/>
      <c r="G1189" s="108"/>
      <c r="H1189" s="108"/>
    </row>
    <row r="1190" spans="5:8" x14ac:dyDescent="0.25">
      <c r="E1190" s="108"/>
      <c r="F1190" s="108"/>
      <c r="G1190" s="108"/>
      <c r="H1190" s="108"/>
    </row>
    <row r="1191" spans="5:8" x14ac:dyDescent="0.25">
      <c r="E1191" s="108"/>
      <c r="F1191" s="108"/>
      <c r="G1191" s="108"/>
      <c r="H1191" s="108"/>
    </row>
    <row r="1192" spans="5:8" x14ac:dyDescent="0.25">
      <c r="E1192" s="108"/>
      <c r="F1192" s="108"/>
      <c r="G1192" s="108"/>
      <c r="H1192" s="108"/>
    </row>
    <row r="1193" spans="5:8" x14ac:dyDescent="0.25">
      <c r="E1193" s="108"/>
      <c r="F1193" s="108"/>
      <c r="G1193" s="108"/>
      <c r="H1193" s="108"/>
    </row>
    <row r="1194" spans="5:8" x14ac:dyDescent="0.25">
      <c r="E1194" s="108"/>
      <c r="F1194" s="108"/>
      <c r="G1194" s="108"/>
      <c r="H1194" s="108"/>
    </row>
    <row r="1195" spans="5:8" x14ac:dyDescent="0.25">
      <c r="E1195" s="108"/>
      <c r="F1195" s="108"/>
      <c r="G1195" s="108"/>
      <c r="H1195" s="108"/>
    </row>
    <row r="1196" spans="5:8" x14ac:dyDescent="0.25">
      <c r="E1196" s="108"/>
      <c r="F1196" s="108"/>
      <c r="G1196" s="108"/>
      <c r="H1196" s="108"/>
    </row>
    <row r="1197" spans="5:8" x14ac:dyDescent="0.25">
      <c r="E1197" s="108"/>
      <c r="F1197" s="108"/>
      <c r="G1197" s="108"/>
      <c r="H1197" s="108"/>
    </row>
    <row r="1198" spans="5:8" x14ac:dyDescent="0.25">
      <c r="E1198" s="108"/>
      <c r="F1198" s="108"/>
      <c r="G1198" s="108"/>
      <c r="H1198" s="108"/>
    </row>
    <row r="1199" spans="5:8" x14ac:dyDescent="0.25">
      <c r="E1199" s="108"/>
      <c r="F1199" s="108"/>
      <c r="G1199" s="108"/>
      <c r="H1199" s="108"/>
    </row>
    <row r="1200" spans="5:8" x14ac:dyDescent="0.25">
      <c r="E1200" s="108"/>
      <c r="F1200" s="108"/>
      <c r="G1200" s="108"/>
      <c r="H1200" s="108"/>
    </row>
    <row r="1201" spans="5:8" x14ac:dyDescent="0.25">
      <c r="E1201" s="108"/>
      <c r="F1201" s="108"/>
      <c r="G1201" s="108"/>
      <c r="H1201" s="108"/>
    </row>
    <row r="1202" spans="5:8" x14ac:dyDescent="0.25">
      <c r="E1202" s="108"/>
      <c r="F1202" s="108"/>
      <c r="G1202" s="108"/>
      <c r="H1202" s="108"/>
    </row>
    <row r="1203" spans="5:8" x14ac:dyDescent="0.25">
      <c r="E1203" s="108"/>
      <c r="F1203" s="108"/>
      <c r="G1203" s="108"/>
      <c r="H1203" s="108"/>
    </row>
    <row r="1204" spans="5:8" x14ac:dyDescent="0.25">
      <c r="E1204" s="108"/>
      <c r="F1204" s="108"/>
      <c r="G1204" s="108"/>
      <c r="H1204" s="108"/>
    </row>
    <row r="1205" spans="5:8" x14ac:dyDescent="0.25">
      <c r="E1205" s="108"/>
      <c r="F1205" s="108"/>
      <c r="G1205" s="108"/>
      <c r="H1205" s="108"/>
    </row>
    <row r="1206" spans="5:8" x14ac:dyDescent="0.25">
      <c r="E1206" s="108"/>
      <c r="F1206" s="108"/>
      <c r="G1206" s="108"/>
      <c r="H1206" s="108"/>
    </row>
    <row r="1207" spans="5:8" x14ac:dyDescent="0.25">
      <c r="E1207" s="108"/>
      <c r="F1207" s="108"/>
      <c r="G1207" s="108"/>
      <c r="H1207" s="108"/>
    </row>
    <row r="1208" spans="5:8" x14ac:dyDescent="0.25">
      <c r="E1208" s="108"/>
      <c r="F1208" s="108"/>
      <c r="G1208" s="108"/>
      <c r="H1208" s="108"/>
    </row>
    <row r="1209" spans="5:8" x14ac:dyDescent="0.25">
      <c r="E1209" s="108"/>
      <c r="F1209" s="108"/>
      <c r="G1209" s="108"/>
      <c r="H1209" s="108"/>
    </row>
    <row r="1210" spans="5:8" x14ac:dyDescent="0.25">
      <c r="E1210" s="108"/>
      <c r="F1210" s="108"/>
      <c r="G1210" s="108"/>
      <c r="H1210" s="108"/>
    </row>
    <row r="1211" spans="5:8" x14ac:dyDescent="0.25">
      <c r="E1211" s="108"/>
      <c r="F1211" s="108"/>
      <c r="G1211" s="108"/>
      <c r="H1211" s="108"/>
    </row>
    <row r="1212" spans="5:8" x14ac:dyDescent="0.25">
      <c r="E1212" s="108"/>
      <c r="F1212" s="108"/>
      <c r="G1212" s="108"/>
      <c r="H1212" s="108"/>
    </row>
    <row r="1213" spans="5:8" x14ac:dyDescent="0.25">
      <c r="E1213" s="108"/>
      <c r="F1213" s="108"/>
      <c r="G1213" s="108"/>
      <c r="H1213" s="108"/>
    </row>
    <row r="1214" spans="5:8" x14ac:dyDescent="0.25">
      <c r="E1214" s="108"/>
      <c r="F1214" s="108"/>
      <c r="G1214" s="108"/>
      <c r="H1214" s="108"/>
    </row>
    <row r="1215" spans="5:8" x14ac:dyDescent="0.25">
      <c r="E1215" s="108"/>
      <c r="F1215" s="108"/>
      <c r="G1215" s="108"/>
      <c r="H1215" s="108"/>
    </row>
    <row r="1216" spans="5:8" x14ac:dyDescent="0.25">
      <c r="E1216" s="108"/>
      <c r="F1216" s="108"/>
      <c r="G1216" s="108"/>
      <c r="H1216" s="108"/>
    </row>
    <row r="1217" spans="5:8" x14ac:dyDescent="0.25">
      <c r="E1217" s="108"/>
      <c r="F1217" s="108"/>
      <c r="G1217" s="108"/>
      <c r="H1217" s="108"/>
    </row>
    <row r="1218" spans="5:8" x14ac:dyDescent="0.25">
      <c r="E1218" s="108"/>
      <c r="F1218" s="108"/>
      <c r="G1218" s="108"/>
      <c r="H1218" s="108"/>
    </row>
    <row r="1219" spans="5:8" x14ac:dyDescent="0.25">
      <c r="E1219" s="108"/>
      <c r="F1219" s="108"/>
      <c r="G1219" s="108"/>
      <c r="H1219" s="108"/>
    </row>
    <row r="1220" spans="5:8" x14ac:dyDescent="0.25">
      <c r="E1220" s="108"/>
      <c r="F1220" s="108"/>
      <c r="G1220" s="108"/>
      <c r="H1220" s="108"/>
    </row>
    <row r="1221" spans="5:8" x14ac:dyDescent="0.25">
      <c r="E1221" s="108"/>
      <c r="F1221" s="108"/>
      <c r="G1221" s="108"/>
      <c r="H1221" s="108"/>
    </row>
    <row r="1222" spans="5:8" x14ac:dyDescent="0.25">
      <c r="E1222" s="108"/>
      <c r="F1222" s="108"/>
      <c r="G1222" s="108"/>
      <c r="H1222" s="108"/>
    </row>
    <row r="1223" spans="5:8" x14ac:dyDescent="0.25">
      <c r="E1223" s="108"/>
      <c r="F1223" s="108"/>
      <c r="G1223" s="108"/>
      <c r="H1223" s="108"/>
    </row>
    <row r="1224" spans="5:8" x14ac:dyDescent="0.25">
      <c r="E1224" s="108"/>
      <c r="F1224" s="108"/>
      <c r="G1224" s="108"/>
      <c r="H1224" s="108"/>
    </row>
    <row r="1225" spans="5:8" x14ac:dyDescent="0.25">
      <c r="E1225" s="108"/>
      <c r="F1225" s="108"/>
      <c r="G1225" s="108"/>
      <c r="H1225" s="108"/>
    </row>
    <row r="1226" spans="5:8" x14ac:dyDescent="0.25">
      <c r="E1226" s="108"/>
      <c r="F1226" s="108"/>
      <c r="G1226" s="108"/>
      <c r="H1226" s="108"/>
    </row>
    <row r="1227" spans="5:8" x14ac:dyDescent="0.25">
      <c r="E1227" s="108"/>
      <c r="F1227" s="108"/>
      <c r="G1227" s="108"/>
      <c r="H1227" s="108"/>
    </row>
    <row r="1228" spans="5:8" x14ac:dyDescent="0.25">
      <c r="E1228" s="108"/>
      <c r="F1228" s="108"/>
      <c r="G1228" s="108"/>
      <c r="H1228" s="108"/>
    </row>
    <row r="1229" spans="5:8" x14ac:dyDescent="0.25">
      <c r="E1229" s="108"/>
      <c r="F1229" s="108"/>
      <c r="G1229" s="108"/>
      <c r="H1229" s="108"/>
    </row>
    <row r="1230" spans="5:8" x14ac:dyDescent="0.25">
      <c r="E1230" s="108"/>
      <c r="F1230" s="108"/>
      <c r="G1230" s="108"/>
      <c r="H1230" s="108"/>
    </row>
    <row r="1231" spans="5:8" x14ac:dyDescent="0.25">
      <c r="E1231" s="108"/>
      <c r="F1231" s="108"/>
      <c r="G1231" s="108"/>
      <c r="H1231" s="108"/>
    </row>
    <row r="1232" spans="5:8" x14ac:dyDescent="0.25">
      <c r="E1232" s="108"/>
      <c r="F1232" s="108"/>
      <c r="G1232" s="108"/>
      <c r="H1232" s="108"/>
    </row>
    <row r="1233" spans="5:8" x14ac:dyDescent="0.25">
      <c r="E1233" s="108"/>
      <c r="F1233" s="108"/>
      <c r="G1233" s="108"/>
      <c r="H1233" s="108"/>
    </row>
    <row r="1234" spans="5:8" x14ac:dyDescent="0.25">
      <c r="E1234" s="108"/>
      <c r="F1234" s="108"/>
      <c r="G1234" s="108"/>
      <c r="H1234" s="108"/>
    </row>
    <row r="1235" spans="5:8" x14ac:dyDescent="0.25">
      <c r="E1235" s="108"/>
      <c r="F1235" s="108"/>
      <c r="G1235" s="108"/>
      <c r="H1235" s="108"/>
    </row>
    <row r="1236" spans="5:8" x14ac:dyDescent="0.25">
      <c r="E1236" s="108"/>
      <c r="F1236" s="108"/>
      <c r="G1236" s="108"/>
      <c r="H1236" s="108"/>
    </row>
    <row r="1237" spans="5:8" x14ac:dyDescent="0.25">
      <c r="E1237" s="108"/>
      <c r="F1237" s="108"/>
      <c r="G1237" s="108"/>
      <c r="H1237" s="108"/>
    </row>
    <row r="1238" spans="5:8" x14ac:dyDescent="0.25">
      <c r="E1238" s="108"/>
      <c r="F1238" s="108"/>
      <c r="G1238" s="108"/>
      <c r="H1238" s="108"/>
    </row>
    <row r="1239" spans="5:8" x14ac:dyDescent="0.25">
      <c r="E1239" s="108"/>
      <c r="F1239" s="108"/>
      <c r="G1239" s="108"/>
      <c r="H1239" s="108"/>
    </row>
    <row r="1240" spans="5:8" x14ac:dyDescent="0.25">
      <c r="E1240" s="108"/>
      <c r="F1240" s="108"/>
      <c r="G1240" s="108"/>
      <c r="H1240" s="108"/>
    </row>
    <row r="1241" spans="5:8" x14ac:dyDescent="0.25">
      <c r="E1241" s="108"/>
      <c r="F1241" s="108"/>
      <c r="G1241" s="108"/>
      <c r="H1241" s="108"/>
    </row>
    <row r="1242" spans="5:8" x14ac:dyDescent="0.25">
      <c r="E1242" s="108"/>
      <c r="F1242" s="108"/>
      <c r="G1242" s="108"/>
      <c r="H1242" s="108"/>
    </row>
    <row r="1243" spans="5:8" x14ac:dyDescent="0.25">
      <c r="E1243" s="108"/>
      <c r="F1243" s="108"/>
      <c r="G1243" s="108"/>
      <c r="H1243" s="108"/>
    </row>
    <row r="1244" spans="5:8" x14ac:dyDescent="0.25">
      <c r="E1244" s="108"/>
      <c r="F1244" s="108"/>
      <c r="G1244" s="108"/>
      <c r="H1244" s="108"/>
    </row>
    <row r="1245" spans="5:8" x14ac:dyDescent="0.25">
      <c r="E1245" s="108"/>
      <c r="F1245" s="108"/>
      <c r="G1245" s="108"/>
      <c r="H1245" s="108"/>
    </row>
    <row r="1246" spans="5:8" x14ac:dyDescent="0.25">
      <c r="E1246" s="108"/>
      <c r="F1246" s="108"/>
      <c r="G1246" s="108"/>
      <c r="H1246" s="108"/>
    </row>
    <row r="1247" spans="5:8" x14ac:dyDescent="0.25">
      <c r="E1247" s="108"/>
      <c r="F1247" s="108"/>
      <c r="G1247" s="108"/>
      <c r="H1247" s="108"/>
    </row>
    <row r="1248" spans="5:8" x14ac:dyDescent="0.25">
      <c r="E1248" s="108"/>
      <c r="F1248" s="108"/>
      <c r="G1248" s="108"/>
      <c r="H1248" s="108"/>
    </row>
    <row r="1249" spans="5:8" x14ac:dyDescent="0.25">
      <c r="E1249" s="108"/>
      <c r="F1249" s="108"/>
      <c r="G1249" s="108"/>
      <c r="H1249" s="108"/>
    </row>
    <row r="1250" spans="5:8" x14ac:dyDescent="0.25">
      <c r="E1250" s="108"/>
      <c r="F1250" s="108"/>
      <c r="G1250" s="108"/>
      <c r="H1250" s="108"/>
    </row>
    <row r="1251" spans="5:8" x14ac:dyDescent="0.25">
      <c r="E1251" s="108"/>
      <c r="F1251" s="108"/>
      <c r="G1251" s="108"/>
      <c r="H1251" s="108"/>
    </row>
    <row r="1252" spans="5:8" x14ac:dyDescent="0.25">
      <c r="E1252" s="108"/>
      <c r="F1252" s="108"/>
      <c r="G1252" s="108"/>
      <c r="H1252" s="108"/>
    </row>
    <row r="1253" spans="5:8" x14ac:dyDescent="0.25">
      <c r="E1253" s="108"/>
      <c r="F1253" s="108"/>
      <c r="G1253" s="108"/>
      <c r="H1253" s="108"/>
    </row>
    <row r="1254" spans="5:8" x14ac:dyDescent="0.25">
      <c r="E1254" s="108"/>
      <c r="F1254" s="108"/>
      <c r="G1254" s="108"/>
      <c r="H1254" s="108"/>
    </row>
    <row r="1255" spans="5:8" x14ac:dyDescent="0.25">
      <c r="E1255" s="108"/>
      <c r="F1255" s="108"/>
      <c r="G1255" s="108"/>
      <c r="H1255" s="108"/>
    </row>
    <row r="1256" spans="5:8" x14ac:dyDescent="0.25">
      <c r="E1256" s="108"/>
      <c r="F1256" s="108"/>
      <c r="G1256" s="108"/>
      <c r="H1256" s="108"/>
    </row>
    <row r="1257" spans="5:8" x14ac:dyDescent="0.25">
      <c r="E1257" s="108"/>
      <c r="F1257" s="108"/>
      <c r="G1257" s="108"/>
      <c r="H1257" s="108"/>
    </row>
    <row r="1258" spans="5:8" x14ac:dyDescent="0.25">
      <c r="E1258" s="108"/>
      <c r="F1258" s="108"/>
      <c r="G1258" s="108"/>
      <c r="H1258" s="108"/>
    </row>
    <row r="1259" spans="5:8" x14ac:dyDescent="0.25">
      <c r="E1259" s="108"/>
      <c r="F1259" s="108"/>
      <c r="G1259" s="108"/>
      <c r="H1259" s="108"/>
    </row>
    <row r="1260" spans="5:8" x14ac:dyDescent="0.25">
      <c r="E1260" s="108"/>
      <c r="F1260" s="108"/>
      <c r="G1260" s="108"/>
      <c r="H1260" s="108"/>
    </row>
    <row r="1261" spans="5:8" x14ac:dyDescent="0.25">
      <c r="E1261" s="108"/>
      <c r="F1261" s="108"/>
      <c r="G1261" s="108"/>
      <c r="H1261" s="108"/>
    </row>
    <row r="1262" spans="5:8" x14ac:dyDescent="0.25">
      <c r="E1262" s="108"/>
      <c r="F1262" s="108"/>
      <c r="G1262" s="108"/>
      <c r="H1262" s="108"/>
    </row>
    <row r="1263" spans="5:8" x14ac:dyDescent="0.25">
      <c r="E1263" s="108"/>
      <c r="F1263" s="108"/>
      <c r="G1263" s="108"/>
      <c r="H1263" s="108"/>
    </row>
    <row r="1264" spans="5:8" x14ac:dyDescent="0.25">
      <c r="E1264" s="108"/>
      <c r="F1264" s="108"/>
      <c r="G1264" s="108"/>
      <c r="H1264" s="108"/>
    </row>
    <row r="1265" spans="5:8" x14ac:dyDescent="0.25">
      <c r="E1265" s="108"/>
      <c r="F1265" s="108"/>
      <c r="G1265" s="108"/>
      <c r="H1265" s="108"/>
    </row>
    <row r="1266" spans="5:8" x14ac:dyDescent="0.25">
      <c r="E1266" s="108"/>
      <c r="F1266" s="108"/>
      <c r="G1266" s="108"/>
      <c r="H1266" s="108"/>
    </row>
    <row r="1267" spans="5:8" x14ac:dyDescent="0.25">
      <c r="E1267" s="108"/>
      <c r="F1267" s="108"/>
      <c r="G1267" s="108"/>
      <c r="H1267" s="108"/>
    </row>
    <row r="1268" spans="5:8" x14ac:dyDescent="0.25">
      <c r="E1268" s="108"/>
      <c r="F1268" s="108"/>
      <c r="G1268" s="108"/>
      <c r="H1268" s="108"/>
    </row>
    <row r="1269" spans="5:8" x14ac:dyDescent="0.25">
      <c r="E1269" s="108"/>
      <c r="F1269" s="108"/>
      <c r="G1269" s="108"/>
      <c r="H1269" s="108"/>
    </row>
    <row r="1270" spans="5:8" x14ac:dyDescent="0.25">
      <c r="E1270" s="108"/>
      <c r="F1270" s="108"/>
      <c r="G1270" s="108"/>
      <c r="H1270" s="108"/>
    </row>
    <row r="1271" spans="5:8" x14ac:dyDescent="0.25">
      <c r="E1271" s="108"/>
      <c r="F1271" s="108"/>
      <c r="G1271" s="108"/>
      <c r="H1271" s="108"/>
    </row>
    <row r="1272" spans="5:8" x14ac:dyDescent="0.25">
      <c r="E1272" s="108"/>
      <c r="F1272" s="108"/>
      <c r="G1272" s="108"/>
      <c r="H1272" s="108"/>
    </row>
    <row r="1273" spans="5:8" x14ac:dyDescent="0.25">
      <c r="E1273" s="108"/>
      <c r="F1273" s="108"/>
      <c r="G1273" s="108"/>
      <c r="H1273" s="108"/>
    </row>
    <row r="1274" spans="5:8" x14ac:dyDescent="0.25">
      <c r="E1274" s="108"/>
      <c r="F1274" s="108"/>
      <c r="G1274" s="108"/>
      <c r="H1274" s="108"/>
    </row>
    <row r="1275" spans="5:8" x14ac:dyDescent="0.25">
      <c r="E1275" s="108"/>
      <c r="F1275" s="108"/>
      <c r="G1275" s="108"/>
      <c r="H1275" s="108"/>
    </row>
    <row r="1276" spans="5:8" x14ac:dyDescent="0.25">
      <c r="E1276" s="108"/>
      <c r="F1276" s="108"/>
      <c r="G1276" s="108"/>
      <c r="H1276" s="108"/>
    </row>
    <row r="1277" spans="5:8" x14ac:dyDescent="0.25">
      <c r="E1277" s="108"/>
      <c r="F1277" s="108"/>
      <c r="G1277" s="108"/>
      <c r="H1277" s="108"/>
    </row>
    <row r="1278" spans="5:8" x14ac:dyDescent="0.25">
      <c r="E1278" s="108"/>
      <c r="F1278" s="108"/>
      <c r="G1278" s="108"/>
      <c r="H1278" s="108"/>
    </row>
    <row r="1279" spans="5:8" x14ac:dyDescent="0.25">
      <c r="E1279" s="108"/>
      <c r="F1279" s="108"/>
      <c r="G1279" s="108"/>
      <c r="H1279" s="108"/>
    </row>
    <row r="1280" spans="5:8" x14ac:dyDescent="0.25">
      <c r="E1280" s="108"/>
      <c r="F1280" s="108"/>
      <c r="G1280" s="108"/>
      <c r="H1280" s="108"/>
    </row>
    <row r="1281" spans="5:8" x14ac:dyDescent="0.25">
      <c r="E1281" s="108"/>
      <c r="F1281" s="108"/>
      <c r="G1281" s="108"/>
      <c r="H1281" s="108"/>
    </row>
    <row r="1282" spans="5:8" x14ac:dyDescent="0.25">
      <c r="E1282" s="108"/>
      <c r="F1282" s="108"/>
      <c r="G1282" s="108"/>
      <c r="H1282" s="108"/>
    </row>
    <row r="1283" spans="5:8" x14ac:dyDescent="0.25">
      <c r="E1283" s="108"/>
      <c r="F1283" s="108"/>
      <c r="G1283" s="108"/>
      <c r="H1283" s="108"/>
    </row>
    <row r="1284" spans="5:8" x14ac:dyDescent="0.25">
      <c r="E1284" s="108"/>
      <c r="F1284" s="108"/>
      <c r="G1284" s="108"/>
      <c r="H1284" s="108"/>
    </row>
    <row r="1285" spans="5:8" x14ac:dyDescent="0.25">
      <c r="E1285" s="108"/>
      <c r="F1285" s="108"/>
      <c r="G1285" s="108"/>
      <c r="H1285" s="108"/>
    </row>
    <row r="1286" spans="5:8" x14ac:dyDescent="0.25">
      <c r="E1286" s="108"/>
      <c r="F1286" s="108"/>
      <c r="G1286" s="108"/>
      <c r="H1286" s="108"/>
    </row>
    <row r="1287" spans="5:8" x14ac:dyDescent="0.25">
      <c r="E1287" s="108"/>
      <c r="F1287" s="108"/>
      <c r="G1287" s="108"/>
      <c r="H1287" s="108"/>
    </row>
    <row r="1288" spans="5:8" x14ac:dyDescent="0.25">
      <c r="E1288" s="108"/>
      <c r="F1288" s="108"/>
      <c r="G1288" s="108"/>
      <c r="H1288" s="108"/>
    </row>
    <row r="1289" spans="5:8" x14ac:dyDescent="0.25">
      <c r="E1289" s="108"/>
      <c r="F1289" s="108"/>
      <c r="G1289" s="108"/>
      <c r="H1289" s="108"/>
    </row>
    <row r="1290" spans="5:8" x14ac:dyDescent="0.25">
      <c r="E1290" s="108"/>
      <c r="F1290" s="108"/>
      <c r="G1290" s="108"/>
      <c r="H1290" s="108"/>
    </row>
    <row r="1291" spans="5:8" x14ac:dyDescent="0.25">
      <c r="E1291" s="108"/>
      <c r="F1291" s="108"/>
      <c r="G1291" s="108"/>
      <c r="H1291" s="108"/>
    </row>
    <row r="1292" spans="5:8" x14ac:dyDescent="0.25">
      <c r="E1292" s="108"/>
      <c r="F1292" s="108"/>
      <c r="G1292" s="108"/>
      <c r="H1292" s="108"/>
    </row>
    <row r="1293" spans="5:8" x14ac:dyDescent="0.25">
      <c r="E1293" s="108"/>
      <c r="F1293" s="108"/>
      <c r="G1293" s="108"/>
      <c r="H1293" s="108"/>
    </row>
    <row r="1294" spans="5:8" x14ac:dyDescent="0.25">
      <c r="E1294" s="108"/>
      <c r="F1294" s="108"/>
      <c r="G1294" s="108"/>
      <c r="H1294" s="108"/>
    </row>
    <row r="1295" spans="5:8" x14ac:dyDescent="0.25">
      <c r="E1295" s="108"/>
      <c r="F1295" s="108"/>
      <c r="G1295" s="108"/>
      <c r="H1295" s="108"/>
    </row>
    <row r="1296" spans="5:8" x14ac:dyDescent="0.25">
      <c r="E1296" s="108"/>
      <c r="F1296" s="108"/>
      <c r="G1296" s="108"/>
      <c r="H1296" s="108"/>
    </row>
    <row r="1297" spans="5:8" x14ac:dyDescent="0.25">
      <c r="E1297" s="108"/>
      <c r="F1297" s="108"/>
      <c r="G1297" s="108"/>
      <c r="H1297" s="108"/>
    </row>
    <row r="1298" spans="5:8" x14ac:dyDescent="0.25">
      <c r="E1298" s="108"/>
      <c r="F1298" s="108"/>
      <c r="G1298" s="108"/>
      <c r="H1298" s="108"/>
    </row>
    <row r="1299" spans="5:8" x14ac:dyDescent="0.25">
      <c r="E1299" s="108"/>
      <c r="F1299" s="108"/>
      <c r="G1299" s="108"/>
      <c r="H1299" s="108"/>
    </row>
    <row r="1300" spans="5:8" x14ac:dyDescent="0.25">
      <c r="E1300" s="108"/>
      <c r="F1300" s="108"/>
      <c r="G1300" s="108"/>
      <c r="H1300" s="108"/>
    </row>
    <row r="1301" spans="5:8" x14ac:dyDescent="0.25">
      <c r="E1301" s="108"/>
      <c r="F1301" s="108"/>
      <c r="G1301" s="108"/>
      <c r="H1301" s="108"/>
    </row>
    <row r="1302" spans="5:8" x14ac:dyDescent="0.25">
      <c r="E1302" s="108"/>
      <c r="F1302" s="108"/>
      <c r="G1302" s="108"/>
      <c r="H1302" s="108"/>
    </row>
    <row r="1303" spans="5:8" x14ac:dyDescent="0.25">
      <c r="E1303" s="108"/>
      <c r="F1303" s="108"/>
      <c r="G1303" s="108"/>
      <c r="H1303" s="108"/>
    </row>
    <row r="1304" spans="5:8" x14ac:dyDescent="0.25">
      <c r="E1304" s="108"/>
      <c r="F1304" s="108"/>
      <c r="G1304" s="108"/>
      <c r="H1304" s="108"/>
    </row>
    <row r="1305" spans="5:8" x14ac:dyDescent="0.25">
      <c r="E1305" s="108"/>
      <c r="F1305" s="108"/>
      <c r="G1305" s="108"/>
      <c r="H1305" s="108"/>
    </row>
    <row r="1306" spans="5:8" x14ac:dyDescent="0.25">
      <c r="E1306" s="108"/>
      <c r="F1306" s="108"/>
      <c r="G1306" s="108"/>
      <c r="H1306" s="108"/>
    </row>
    <row r="1307" spans="5:8" x14ac:dyDescent="0.25">
      <c r="E1307" s="108"/>
      <c r="F1307" s="108"/>
      <c r="G1307" s="108"/>
      <c r="H1307" s="108"/>
    </row>
    <row r="1308" spans="5:8" x14ac:dyDescent="0.25">
      <c r="E1308" s="108"/>
      <c r="F1308" s="108"/>
      <c r="G1308" s="108"/>
      <c r="H1308" s="108"/>
    </row>
    <row r="1309" spans="5:8" x14ac:dyDescent="0.25">
      <c r="E1309" s="108"/>
      <c r="F1309" s="108"/>
      <c r="G1309" s="108"/>
      <c r="H1309" s="108"/>
    </row>
    <row r="1310" spans="5:8" x14ac:dyDescent="0.25">
      <c r="E1310" s="108"/>
      <c r="F1310" s="108"/>
      <c r="G1310" s="108"/>
      <c r="H1310" s="108"/>
    </row>
    <row r="1311" spans="5:8" x14ac:dyDescent="0.25">
      <c r="E1311" s="108"/>
      <c r="F1311" s="108"/>
      <c r="G1311" s="108"/>
      <c r="H1311" s="108"/>
    </row>
    <row r="1312" spans="5:8" x14ac:dyDescent="0.25">
      <c r="E1312" s="108"/>
      <c r="F1312" s="108"/>
      <c r="G1312" s="108"/>
      <c r="H1312" s="108"/>
    </row>
    <row r="1313" spans="5:8" x14ac:dyDescent="0.25">
      <c r="E1313" s="108"/>
      <c r="F1313" s="108"/>
      <c r="G1313" s="108"/>
      <c r="H1313" s="108"/>
    </row>
    <row r="1314" spans="5:8" x14ac:dyDescent="0.25">
      <c r="E1314" s="108"/>
      <c r="F1314" s="108"/>
      <c r="G1314" s="108"/>
      <c r="H1314" s="108"/>
    </row>
    <row r="1315" spans="5:8" x14ac:dyDescent="0.25">
      <c r="E1315" s="108"/>
      <c r="F1315" s="108"/>
      <c r="G1315" s="108"/>
      <c r="H1315" s="108"/>
    </row>
    <row r="1316" spans="5:8" x14ac:dyDescent="0.25">
      <c r="E1316" s="108"/>
      <c r="F1316" s="108"/>
      <c r="G1316" s="108"/>
      <c r="H1316" s="108"/>
    </row>
    <row r="1317" spans="5:8" x14ac:dyDescent="0.25">
      <c r="E1317" s="108"/>
      <c r="F1317" s="108"/>
      <c r="G1317" s="108"/>
      <c r="H1317" s="108"/>
    </row>
    <row r="1318" spans="5:8" x14ac:dyDescent="0.25">
      <c r="E1318" s="108"/>
      <c r="F1318" s="108"/>
      <c r="G1318" s="108"/>
      <c r="H1318" s="108"/>
    </row>
    <row r="1319" spans="5:8" x14ac:dyDescent="0.25">
      <c r="E1319" s="108"/>
      <c r="F1319" s="108"/>
      <c r="G1319" s="108"/>
      <c r="H1319" s="108"/>
    </row>
    <row r="1320" spans="5:8" x14ac:dyDescent="0.25">
      <c r="E1320" s="108"/>
      <c r="F1320" s="108"/>
      <c r="G1320" s="108"/>
      <c r="H1320" s="108"/>
    </row>
    <row r="1321" spans="5:8" x14ac:dyDescent="0.25">
      <c r="E1321" s="108"/>
      <c r="F1321" s="108"/>
      <c r="G1321" s="108"/>
      <c r="H1321" s="108"/>
    </row>
    <row r="1322" spans="5:8" x14ac:dyDescent="0.25">
      <c r="E1322" s="108"/>
      <c r="F1322" s="108"/>
      <c r="G1322" s="108"/>
      <c r="H1322" s="108"/>
    </row>
    <row r="1323" spans="5:8" x14ac:dyDescent="0.25">
      <c r="E1323" s="108"/>
      <c r="F1323" s="108"/>
      <c r="G1323" s="108"/>
      <c r="H1323" s="108"/>
    </row>
    <row r="1324" spans="5:8" x14ac:dyDescent="0.25">
      <c r="E1324" s="108"/>
      <c r="F1324" s="108"/>
      <c r="G1324" s="108"/>
      <c r="H1324" s="108"/>
    </row>
    <row r="1325" spans="5:8" x14ac:dyDescent="0.25">
      <c r="E1325" s="108"/>
      <c r="F1325" s="108"/>
      <c r="G1325" s="108"/>
      <c r="H1325" s="108"/>
    </row>
    <row r="1326" spans="5:8" x14ac:dyDescent="0.25">
      <c r="E1326" s="108"/>
      <c r="F1326" s="108"/>
      <c r="G1326" s="108"/>
      <c r="H1326" s="108"/>
    </row>
    <row r="1327" spans="5:8" x14ac:dyDescent="0.25">
      <c r="E1327" s="108"/>
      <c r="F1327" s="108"/>
      <c r="G1327" s="108"/>
      <c r="H1327" s="108"/>
    </row>
    <row r="1328" spans="5:8" x14ac:dyDescent="0.25">
      <c r="E1328" s="108"/>
      <c r="F1328" s="108"/>
      <c r="G1328" s="108"/>
      <c r="H1328" s="108"/>
    </row>
    <row r="1329" spans="5:8" x14ac:dyDescent="0.25">
      <c r="E1329" s="108"/>
      <c r="F1329" s="108"/>
      <c r="G1329" s="108"/>
      <c r="H1329" s="108"/>
    </row>
    <row r="1330" spans="5:8" x14ac:dyDescent="0.25">
      <c r="E1330" s="108"/>
      <c r="F1330" s="108"/>
      <c r="G1330" s="108"/>
      <c r="H1330" s="108"/>
    </row>
    <row r="1331" spans="5:8" x14ac:dyDescent="0.25">
      <c r="E1331" s="108"/>
      <c r="F1331" s="108"/>
      <c r="G1331" s="108"/>
      <c r="H1331" s="108"/>
    </row>
    <row r="1332" spans="5:8" x14ac:dyDescent="0.25">
      <c r="E1332" s="108"/>
      <c r="F1332" s="108"/>
      <c r="G1332" s="108"/>
      <c r="H1332" s="108"/>
    </row>
    <row r="1333" spans="5:8" x14ac:dyDescent="0.25">
      <c r="E1333" s="108"/>
      <c r="F1333" s="108"/>
      <c r="G1333" s="108"/>
      <c r="H1333" s="108"/>
    </row>
    <row r="1334" spans="5:8" x14ac:dyDescent="0.25">
      <c r="E1334" s="108"/>
      <c r="F1334" s="108"/>
      <c r="G1334" s="108"/>
      <c r="H1334" s="108"/>
    </row>
    <row r="1335" spans="5:8" x14ac:dyDescent="0.25">
      <c r="E1335" s="108"/>
      <c r="F1335" s="108"/>
      <c r="G1335" s="108"/>
      <c r="H1335" s="108"/>
    </row>
    <row r="1336" spans="5:8" x14ac:dyDescent="0.25">
      <c r="E1336" s="108"/>
      <c r="F1336" s="108"/>
      <c r="G1336" s="108"/>
      <c r="H1336" s="108"/>
    </row>
    <row r="1337" spans="5:8" x14ac:dyDescent="0.25">
      <c r="E1337" s="108"/>
      <c r="F1337" s="108"/>
      <c r="G1337" s="108"/>
      <c r="H1337" s="108"/>
    </row>
    <row r="1338" spans="5:8" x14ac:dyDescent="0.25">
      <c r="E1338" s="108"/>
      <c r="F1338" s="108"/>
      <c r="G1338" s="108"/>
      <c r="H1338" s="108"/>
    </row>
    <row r="1339" spans="5:8" x14ac:dyDescent="0.25">
      <c r="E1339" s="108"/>
      <c r="F1339" s="108"/>
      <c r="G1339" s="108"/>
      <c r="H1339" s="108"/>
    </row>
    <row r="1340" spans="5:8" x14ac:dyDescent="0.25">
      <c r="E1340" s="108"/>
      <c r="F1340" s="108"/>
      <c r="G1340" s="108"/>
      <c r="H1340" s="108"/>
    </row>
    <row r="1341" spans="5:8" x14ac:dyDescent="0.25">
      <c r="E1341" s="108"/>
      <c r="F1341" s="108"/>
      <c r="G1341" s="108"/>
      <c r="H1341" s="108"/>
    </row>
    <row r="1342" spans="5:8" x14ac:dyDescent="0.25">
      <c r="E1342" s="108"/>
      <c r="F1342" s="108"/>
      <c r="G1342" s="108"/>
      <c r="H1342" s="108"/>
    </row>
    <row r="1343" spans="5:8" x14ac:dyDescent="0.25">
      <c r="E1343" s="108"/>
      <c r="F1343" s="108"/>
      <c r="G1343" s="108"/>
      <c r="H1343" s="108"/>
    </row>
    <row r="1344" spans="5:8" x14ac:dyDescent="0.25">
      <c r="E1344" s="108"/>
      <c r="F1344" s="108"/>
      <c r="G1344" s="108"/>
      <c r="H1344" s="108"/>
    </row>
    <row r="1345" spans="5:8" x14ac:dyDescent="0.25">
      <c r="E1345" s="108"/>
      <c r="F1345" s="108"/>
      <c r="G1345" s="108"/>
      <c r="H1345" s="108"/>
    </row>
    <row r="1346" spans="5:8" x14ac:dyDescent="0.25">
      <c r="E1346" s="108"/>
      <c r="F1346" s="108"/>
      <c r="G1346" s="108"/>
      <c r="H1346" s="108"/>
    </row>
    <row r="1347" spans="5:8" x14ac:dyDescent="0.25">
      <c r="E1347" s="108"/>
      <c r="F1347" s="108"/>
      <c r="G1347" s="108"/>
      <c r="H1347" s="108"/>
    </row>
    <row r="1348" spans="5:8" x14ac:dyDescent="0.25">
      <c r="E1348" s="108"/>
      <c r="F1348" s="108"/>
      <c r="G1348" s="108"/>
      <c r="H1348" s="108"/>
    </row>
    <row r="1349" spans="5:8" x14ac:dyDescent="0.25">
      <c r="E1349" s="108"/>
      <c r="F1349" s="108"/>
      <c r="G1349" s="108"/>
      <c r="H1349" s="108"/>
    </row>
    <row r="1350" spans="5:8" x14ac:dyDescent="0.25">
      <c r="E1350" s="108"/>
      <c r="F1350" s="108"/>
      <c r="G1350" s="108"/>
      <c r="H1350" s="108"/>
    </row>
    <row r="1351" spans="5:8" x14ac:dyDescent="0.25">
      <c r="E1351" s="108"/>
      <c r="F1351" s="108"/>
      <c r="G1351" s="108"/>
      <c r="H1351" s="108"/>
    </row>
    <row r="1352" spans="5:8" x14ac:dyDescent="0.25">
      <c r="E1352" s="108"/>
      <c r="F1352" s="108"/>
      <c r="G1352" s="108"/>
      <c r="H1352" s="108"/>
    </row>
    <row r="1353" spans="5:8" x14ac:dyDescent="0.25">
      <c r="E1353" s="108"/>
      <c r="F1353" s="108"/>
      <c r="G1353" s="108"/>
      <c r="H1353" s="108"/>
    </row>
    <row r="1354" spans="5:8" x14ac:dyDescent="0.25">
      <c r="E1354" s="108"/>
      <c r="F1354" s="108"/>
      <c r="G1354" s="108"/>
      <c r="H1354" s="108"/>
    </row>
    <row r="1355" spans="5:8" x14ac:dyDescent="0.25">
      <c r="E1355" s="108"/>
      <c r="F1355" s="108"/>
      <c r="G1355" s="108"/>
      <c r="H1355" s="108"/>
    </row>
    <row r="1356" spans="5:8" x14ac:dyDescent="0.25">
      <c r="E1356" s="108"/>
      <c r="F1356" s="108"/>
      <c r="G1356" s="108"/>
      <c r="H1356" s="108"/>
    </row>
    <row r="1357" spans="5:8" x14ac:dyDescent="0.25">
      <c r="E1357" s="108"/>
      <c r="F1357" s="108"/>
      <c r="G1357" s="108"/>
      <c r="H1357" s="108"/>
    </row>
    <row r="1358" spans="5:8" x14ac:dyDescent="0.25">
      <c r="E1358" s="108"/>
      <c r="F1358" s="108"/>
      <c r="G1358" s="108"/>
      <c r="H1358" s="108"/>
    </row>
    <row r="1359" spans="5:8" x14ac:dyDescent="0.25">
      <c r="E1359" s="108"/>
      <c r="F1359" s="108"/>
      <c r="G1359" s="108"/>
      <c r="H1359" s="108"/>
    </row>
    <row r="1360" spans="5:8" x14ac:dyDescent="0.25">
      <c r="E1360" s="108"/>
      <c r="F1360" s="108"/>
      <c r="G1360" s="108"/>
      <c r="H1360" s="108"/>
    </row>
    <row r="1361" spans="5:8" x14ac:dyDescent="0.25">
      <c r="E1361" s="108"/>
      <c r="F1361" s="108"/>
      <c r="G1361" s="108"/>
      <c r="H1361" s="108"/>
    </row>
    <row r="1362" spans="5:8" x14ac:dyDescent="0.25">
      <c r="E1362" s="108"/>
      <c r="F1362" s="108"/>
      <c r="G1362" s="108"/>
      <c r="H1362" s="108"/>
    </row>
    <row r="1363" spans="5:8" x14ac:dyDescent="0.25">
      <c r="E1363" s="108"/>
      <c r="F1363" s="108"/>
      <c r="G1363" s="108"/>
      <c r="H1363" s="108"/>
    </row>
    <row r="1364" spans="5:8" x14ac:dyDescent="0.25">
      <c r="E1364" s="108"/>
      <c r="F1364" s="108"/>
      <c r="G1364" s="108"/>
      <c r="H1364" s="108"/>
    </row>
    <row r="1365" spans="5:8" x14ac:dyDescent="0.25">
      <c r="E1365" s="108"/>
      <c r="F1365" s="108"/>
      <c r="G1365" s="108"/>
      <c r="H1365" s="108"/>
    </row>
    <row r="1366" spans="5:8" x14ac:dyDescent="0.25">
      <c r="E1366" s="108"/>
      <c r="F1366" s="108"/>
      <c r="G1366" s="108"/>
      <c r="H1366" s="108"/>
    </row>
    <row r="1367" spans="5:8" x14ac:dyDescent="0.25">
      <c r="E1367" s="108"/>
      <c r="F1367" s="108"/>
      <c r="G1367" s="108"/>
      <c r="H1367" s="108"/>
    </row>
    <row r="1368" spans="5:8" x14ac:dyDescent="0.25">
      <c r="E1368" s="108"/>
      <c r="F1368" s="108"/>
      <c r="G1368" s="108"/>
      <c r="H1368" s="108"/>
    </row>
    <row r="1369" spans="5:8" x14ac:dyDescent="0.25">
      <c r="E1369" s="108"/>
      <c r="F1369" s="108"/>
      <c r="G1369" s="108"/>
      <c r="H1369" s="108"/>
    </row>
    <row r="1370" spans="5:8" x14ac:dyDescent="0.25">
      <c r="E1370" s="108"/>
      <c r="F1370" s="108"/>
      <c r="G1370" s="108"/>
      <c r="H1370" s="108"/>
    </row>
    <row r="1371" spans="5:8" x14ac:dyDescent="0.25">
      <c r="E1371" s="108"/>
      <c r="F1371" s="108"/>
      <c r="G1371" s="108"/>
      <c r="H1371" s="108"/>
    </row>
    <row r="1372" spans="5:8" x14ac:dyDescent="0.25">
      <c r="E1372" s="108"/>
      <c r="F1372" s="108"/>
      <c r="G1372" s="108"/>
      <c r="H1372" s="108"/>
    </row>
    <row r="1373" spans="5:8" x14ac:dyDescent="0.25">
      <c r="E1373" s="108"/>
      <c r="F1373" s="108"/>
      <c r="G1373" s="108"/>
      <c r="H1373" s="108"/>
    </row>
    <row r="1374" spans="5:8" x14ac:dyDescent="0.25">
      <c r="E1374" s="108"/>
      <c r="F1374" s="108"/>
      <c r="G1374" s="108"/>
      <c r="H1374" s="108"/>
    </row>
    <row r="1375" spans="5:8" x14ac:dyDescent="0.25">
      <c r="E1375" s="108"/>
      <c r="F1375" s="108"/>
      <c r="G1375" s="108"/>
      <c r="H1375" s="108"/>
    </row>
    <row r="1376" spans="5:8" x14ac:dyDescent="0.25">
      <c r="E1376" s="108"/>
      <c r="F1376" s="108"/>
      <c r="G1376" s="108"/>
      <c r="H1376" s="108"/>
    </row>
    <row r="1377" spans="5:8" x14ac:dyDescent="0.25">
      <c r="E1377" s="108"/>
      <c r="F1377" s="108"/>
      <c r="G1377" s="108"/>
      <c r="H1377" s="108"/>
    </row>
    <row r="1378" spans="5:8" x14ac:dyDescent="0.25">
      <c r="E1378" s="108"/>
      <c r="F1378" s="108"/>
      <c r="G1378" s="108"/>
      <c r="H1378" s="108"/>
    </row>
    <row r="1379" spans="5:8" x14ac:dyDescent="0.25">
      <c r="E1379" s="108"/>
      <c r="F1379" s="108"/>
      <c r="G1379" s="108"/>
      <c r="H1379" s="108"/>
    </row>
    <row r="1380" spans="5:8" x14ac:dyDescent="0.25">
      <c r="E1380" s="108"/>
      <c r="F1380" s="108"/>
      <c r="G1380" s="108"/>
      <c r="H1380" s="108"/>
    </row>
    <row r="1381" spans="5:8" x14ac:dyDescent="0.25">
      <c r="E1381" s="108"/>
      <c r="F1381" s="108"/>
      <c r="G1381" s="108"/>
      <c r="H1381" s="108"/>
    </row>
    <row r="1382" spans="5:8" x14ac:dyDescent="0.25">
      <c r="E1382" s="108"/>
      <c r="F1382" s="108"/>
      <c r="G1382" s="108"/>
      <c r="H1382" s="108"/>
    </row>
    <row r="1383" spans="5:8" x14ac:dyDescent="0.25">
      <c r="E1383" s="108"/>
      <c r="F1383" s="108"/>
      <c r="G1383" s="108"/>
      <c r="H1383" s="108"/>
    </row>
    <row r="1384" spans="5:8" x14ac:dyDescent="0.25">
      <c r="E1384" s="108"/>
      <c r="F1384" s="108"/>
      <c r="G1384" s="108"/>
      <c r="H1384" s="108"/>
    </row>
    <row r="1385" spans="5:8" x14ac:dyDescent="0.25">
      <c r="E1385" s="108"/>
      <c r="F1385" s="108"/>
      <c r="G1385" s="108"/>
      <c r="H1385" s="108"/>
    </row>
    <row r="1386" spans="5:8" x14ac:dyDescent="0.25">
      <c r="E1386" s="108"/>
      <c r="F1386" s="108"/>
      <c r="G1386" s="108"/>
      <c r="H1386" s="108"/>
    </row>
    <row r="1387" spans="5:8" x14ac:dyDescent="0.25">
      <c r="E1387" s="108"/>
      <c r="F1387" s="108"/>
      <c r="G1387" s="108"/>
      <c r="H1387" s="108"/>
    </row>
    <row r="1388" spans="5:8" x14ac:dyDescent="0.25">
      <c r="E1388" s="108"/>
      <c r="F1388" s="108"/>
      <c r="G1388" s="108"/>
      <c r="H1388" s="108"/>
    </row>
    <row r="1389" spans="5:8" x14ac:dyDescent="0.25">
      <c r="E1389" s="108"/>
      <c r="F1389" s="108"/>
      <c r="G1389" s="108"/>
      <c r="H1389" s="108"/>
    </row>
    <row r="1390" spans="5:8" x14ac:dyDescent="0.25">
      <c r="E1390" s="108"/>
      <c r="F1390" s="108"/>
      <c r="G1390" s="108"/>
      <c r="H1390" s="108"/>
    </row>
    <row r="1391" spans="5:8" x14ac:dyDescent="0.25">
      <c r="E1391" s="108"/>
      <c r="F1391" s="108"/>
      <c r="G1391" s="108"/>
      <c r="H1391" s="108"/>
    </row>
    <row r="1392" spans="5:8" x14ac:dyDescent="0.25">
      <c r="E1392" s="108"/>
      <c r="F1392" s="108"/>
      <c r="G1392" s="108"/>
      <c r="H1392" s="108"/>
    </row>
    <row r="1393" spans="5:8" x14ac:dyDescent="0.25">
      <c r="E1393" s="108"/>
      <c r="F1393" s="108"/>
      <c r="G1393" s="108"/>
      <c r="H1393" s="108"/>
    </row>
    <row r="1394" spans="5:8" x14ac:dyDescent="0.25">
      <c r="E1394" s="108"/>
      <c r="F1394" s="108"/>
      <c r="G1394" s="108"/>
      <c r="H1394" s="108"/>
    </row>
    <row r="1395" spans="5:8" x14ac:dyDescent="0.25">
      <c r="E1395" s="108"/>
      <c r="F1395" s="108"/>
      <c r="G1395" s="108"/>
      <c r="H1395" s="108"/>
    </row>
    <row r="1396" spans="5:8" x14ac:dyDescent="0.25">
      <c r="E1396" s="108"/>
      <c r="F1396" s="108"/>
      <c r="G1396" s="108"/>
      <c r="H1396" s="108"/>
    </row>
    <row r="1397" spans="5:8" x14ac:dyDescent="0.25">
      <c r="E1397" s="108"/>
      <c r="F1397" s="108"/>
      <c r="G1397" s="108"/>
      <c r="H1397" s="108"/>
    </row>
    <row r="1398" spans="5:8" x14ac:dyDescent="0.25">
      <c r="E1398" s="108"/>
      <c r="F1398" s="108"/>
      <c r="G1398" s="108"/>
      <c r="H1398" s="108"/>
    </row>
    <row r="1399" spans="5:8" x14ac:dyDescent="0.25">
      <c r="E1399" s="108"/>
      <c r="F1399" s="108"/>
      <c r="G1399" s="108"/>
      <c r="H1399" s="108"/>
    </row>
    <row r="1400" spans="5:8" x14ac:dyDescent="0.25">
      <c r="E1400" s="108"/>
      <c r="F1400" s="108"/>
      <c r="G1400" s="108"/>
      <c r="H1400" s="108"/>
    </row>
    <row r="1401" spans="5:8" x14ac:dyDescent="0.25">
      <c r="E1401" s="108"/>
      <c r="F1401" s="108"/>
      <c r="G1401" s="108"/>
      <c r="H1401" s="108"/>
    </row>
    <row r="1402" spans="5:8" x14ac:dyDescent="0.25">
      <c r="E1402" s="108"/>
      <c r="F1402" s="108"/>
      <c r="G1402" s="108"/>
      <c r="H1402" s="108"/>
    </row>
    <row r="1403" spans="5:8" x14ac:dyDescent="0.25">
      <c r="E1403" s="108"/>
      <c r="F1403" s="108"/>
      <c r="G1403" s="108"/>
      <c r="H1403" s="108"/>
    </row>
    <row r="1404" spans="5:8" x14ac:dyDescent="0.25">
      <c r="E1404" s="108"/>
      <c r="F1404" s="108"/>
      <c r="G1404" s="108"/>
      <c r="H1404" s="108"/>
    </row>
    <row r="1405" spans="5:8" x14ac:dyDescent="0.25">
      <c r="E1405" s="108"/>
      <c r="F1405" s="108"/>
      <c r="G1405" s="108"/>
      <c r="H1405" s="108"/>
    </row>
    <row r="1406" spans="5:8" x14ac:dyDescent="0.25">
      <c r="E1406" s="108"/>
      <c r="F1406" s="108"/>
      <c r="G1406" s="108"/>
      <c r="H1406" s="108"/>
    </row>
    <row r="1407" spans="5:8" x14ac:dyDescent="0.25">
      <c r="E1407" s="108"/>
      <c r="F1407" s="108"/>
      <c r="G1407" s="108"/>
      <c r="H1407" s="108"/>
    </row>
    <row r="1408" spans="5:8" x14ac:dyDescent="0.25">
      <c r="E1408" s="108"/>
      <c r="F1408" s="108"/>
      <c r="G1408" s="108"/>
      <c r="H1408" s="108"/>
    </row>
    <row r="1409" spans="5:8" x14ac:dyDescent="0.25">
      <c r="E1409" s="108"/>
      <c r="F1409" s="108"/>
      <c r="G1409" s="108"/>
      <c r="H1409" s="108"/>
    </row>
    <row r="1410" spans="5:8" x14ac:dyDescent="0.25">
      <c r="E1410" s="108"/>
      <c r="F1410" s="108"/>
      <c r="G1410" s="108"/>
      <c r="H1410" s="108"/>
    </row>
    <row r="1411" spans="5:8" x14ac:dyDescent="0.25">
      <c r="E1411" s="108"/>
      <c r="F1411" s="108"/>
      <c r="G1411" s="108"/>
      <c r="H1411" s="108"/>
    </row>
    <row r="1412" spans="5:8" x14ac:dyDescent="0.25">
      <c r="E1412" s="108"/>
      <c r="F1412" s="108"/>
      <c r="G1412" s="108"/>
      <c r="H1412" s="108"/>
    </row>
    <row r="1413" spans="5:8" x14ac:dyDescent="0.25">
      <c r="E1413" s="108"/>
      <c r="F1413" s="108"/>
      <c r="G1413" s="108"/>
      <c r="H1413" s="108"/>
    </row>
    <row r="1414" spans="5:8" x14ac:dyDescent="0.25">
      <c r="E1414" s="108"/>
      <c r="F1414" s="108"/>
      <c r="G1414" s="108"/>
      <c r="H1414" s="108"/>
    </row>
    <row r="1415" spans="5:8" x14ac:dyDescent="0.25">
      <c r="E1415" s="108"/>
      <c r="F1415" s="108"/>
      <c r="G1415" s="108"/>
      <c r="H1415" s="108"/>
    </row>
    <row r="1416" spans="5:8" x14ac:dyDescent="0.25">
      <c r="E1416" s="108"/>
      <c r="F1416" s="108"/>
      <c r="G1416" s="108"/>
      <c r="H1416" s="108"/>
    </row>
    <row r="1417" spans="5:8" x14ac:dyDescent="0.25">
      <c r="E1417" s="108"/>
      <c r="F1417" s="108"/>
      <c r="G1417" s="108"/>
      <c r="H1417" s="108"/>
    </row>
    <row r="1418" spans="5:8" x14ac:dyDescent="0.25">
      <c r="E1418" s="108"/>
      <c r="F1418" s="108"/>
      <c r="G1418" s="108"/>
      <c r="H1418" s="108"/>
    </row>
    <row r="1419" spans="5:8" x14ac:dyDescent="0.25">
      <c r="E1419" s="108"/>
      <c r="F1419" s="108"/>
      <c r="G1419" s="108"/>
      <c r="H1419" s="108"/>
    </row>
    <row r="1420" spans="5:8" x14ac:dyDescent="0.25">
      <c r="E1420" s="108"/>
      <c r="F1420" s="108"/>
      <c r="G1420" s="108"/>
      <c r="H1420" s="108"/>
    </row>
    <row r="1421" spans="5:8" x14ac:dyDescent="0.25">
      <c r="E1421" s="108"/>
      <c r="F1421" s="108"/>
      <c r="G1421" s="108"/>
      <c r="H1421" s="108"/>
    </row>
    <row r="1422" spans="5:8" x14ac:dyDescent="0.25">
      <c r="E1422" s="108"/>
      <c r="F1422" s="108"/>
      <c r="G1422" s="108"/>
      <c r="H1422" s="108"/>
    </row>
    <row r="1423" spans="5:8" x14ac:dyDescent="0.25">
      <c r="E1423" s="108"/>
      <c r="F1423" s="108"/>
      <c r="G1423" s="108"/>
      <c r="H1423" s="108"/>
    </row>
    <row r="1424" spans="5:8" x14ac:dyDescent="0.25">
      <c r="E1424" s="108"/>
      <c r="F1424" s="108"/>
      <c r="G1424" s="108"/>
      <c r="H1424" s="108"/>
    </row>
    <row r="1425" spans="5:8" x14ac:dyDescent="0.25">
      <c r="E1425" s="108"/>
      <c r="F1425" s="108"/>
      <c r="G1425" s="108"/>
      <c r="H1425" s="108"/>
    </row>
    <row r="1426" spans="5:8" x14ac:dyDescent="0.25">
      <c r="E1426" s="108"/>
      <c r="F1426" s="108"/>
      <c r="G1426" s="108"/>
      <c r="H1426" s="108"/>
    </row>
    <row r="1427" spans="5:8" x14ac:dyDescent="0.25">
      <c r="E1427" s="108"/>
      <c r="F1427" s="108"/>
      <c r="G1427" s="108"/>
      <c r="H1427" s="108"/>
    </row>
    <row r="1428" spans="5:8" x14ac:dyDescent="0.25">
      <c r="E1428" s="108"/>
      <c r="F1428" s="108"/>
      <c r="G1428" s="108"/>
      <c r="H1428" s="108"/>
    </row>
    <row r="1429" spans="5:8" x14ac:dyDescent="0.25">
      <c r="E1429" s="108"/>
      <c r="F1429" s="108"/>
      <c r="G1429" s="108"/>
      <c r="H1429" s="108"/>
    </row>
    <row r="1430" spans="5:8" x14ac:dyDescent="0.25">
      <c r="E1430" s="108"/>
      <c r="F1430" s="108"/>
      <c r="G1430" s="108"/>
      <c r="H1430" s="108"/>
    </row>
    <row r="1431" spans="5:8" x14ac:dyDescent="0.25">
      <c r="E1431" s="108"/>
      <c r="F1431" s="108"/>
      <c r="G1431" s="108"/>
      <c r="H1431" s="108"/>
    </row>
    <row r="1432" spans="5:8" x14ac:dyDescent="0.25">
      <c r="E1432" s="108"/>
      <c r="F1432" s="108"/>
      <c r="G1432" s="108"/>
      <c r="H1432" s="108"/>
    </row>
    <row r="1433" spans="5:8" x14ac:dyDescent="0.25">
      <c r="E1433" s="108"/>
      <c r="F1433" s="108"/>
      <c r="G1433" s="108"/>
      <c r="H1433" s="108"/>
    </row>
    <row r="1434" spans="5:8" x14ac:dyDescent="0.25">
      <c r="E1434" s="108"/>
      <c r="F1434" s="108"/>
      <c r="G1434" s="108"/>
      <c r="H1434" s="108"/>
    </row>
    <row r="1435" spans="5:8" x14ac:dyDescent="0.25">
      <c r="E1435" s="108"/>
      <c r="F1435" s="108"/>
      <c r="G1435" s="108"/>
      <c r="H1435" s="108"/>
    </row>
    <row r="1436" spans="5:8" x14ac:dyDescent="0.25">
      <c r="E1436" s="108"/>
      <c r="F1436" s="108"/>
      <c r="G1436" s="108"/>
      <c r="H1436" s="108"/>
    </row>
    <row r="1437" spans="5:8" x14ac:dyDescent="0.25">
      <c r="E1437" s="108"/>
      <c r="F1437" s="108"/>
      <c r="G1437" s="108"/>
      <c r="H1437" s="108"/>
    </row>
    <row r="1438" spans="5:8" x14ac:dyDescent="0.25">
      <c r="E1438" s="108"/>
      <c r="F1438" s="108"/>
      <c r="G1438" s="108"/>
      <c r="H1438" s="108"/>
    </row>
    <row r="1439" spans="5:8" x14ac:dyDescent="0.25">
      <c r="E1439" s="108"/>
      <c r="F1439" s="108"/>
      <c r="G1439" s="108"/>
      <c r="H1439" s="108"/>
    </row>
    <row r="1440" spans="5:8" x14ac:dyDescent="0.25">
      <c r="E1440" s="108"/>
      <c r="F1440" s="108"/>
      <c r="G1440" s="108"/>
      <c r="H1440" s="108"/>
    </row>
    <row r="1441" spans="5:8" x14ac:dyDescent="0.25">
      <c r="E1441" s="108"/>
      <c r="F1441" s="108"/>
      <c r="G1441" s="108"/>
      <c r="H1441" s="108"/>
    </row>
    <row r="1442" spans="5:8" x14ac:dyDescent="0.25">
      <c r="E1442" s="108"/>
      <c r="F1442" s="108"/>
      <c r="G1442" s="108"/>
      <c r="H1442" s="108"/>
    </row>
    <row r="1443" spans="5:8" x14ac:dyDescent="0.25">
      <c r="E1443" s="108"/>
      <c r="F1443" s="108"/>
      <c r="G1443" s="108"/>
      <c r="H1443" s="108"/>
    </row>
    <row r="1444" spans="5:8" x14ac:dyDescent="0.25">
      <c r="E1444" s="108"/>
      <c r="F1444" s="108"/>
      <c r="G1444" s="108"/>
      <c r="H1444" s="108"/>
    </row>
    <row r="1445" spans="5:8" x14ac:dyDescent="0.25">
      <c r="E1445" s="108"/>
      <c r="F1445" s="108"/>
      <c r="G1445" s="108"/>
      <c r="H1445" s="108"/>
    </row>
    <row r="1446" spans="5:8" x14ac:dyDescent="0.25">
      <c r="E1446" s="108"/>
      <c r="F1446" s="108"/>
      <c r="G1446" s="108"/>
      <c r="H1446" s="108"/>
    </row>
    <row r="1447" spans="5:8" x14ac:dyDescent="0.25">
      <c r="E1447" s="108"/>
      <c r="F1447" s="108"/>
      <c r="G1447" s="108"/>
      <c r="H1447" s="108"/>
    </row>
    <row r="1448" spans="5:8" x14ac:dyDescent="0.25">
      <c r="E1448" s="108"/>
      <c r="F1448" s="108"/>
      <c r="G1448" s="108"/>
      <c r="H1448" s="108"/>
    </row>
    <row r="1449" spans="5:8" x14ac:dyDescent="0.25">
      <c r="E1449" s="108"/>
      <c r="F1449" s="108"/>
      <c r="G1449" s="108"/>
      <c r="H1449" s="108"/>
    </row>
    <row r="1450" spans="5:8" x14ac:dyDescent="0.25">
      <c r="E1450" s="108"/>
      <c r="F1450" s="108"/>
      <c r="G1450" s="108"/>
      <c r="H1450" s="108"/>
    </row>
    <row r="1451" spans="5:8" x14ac:dyDescent="0.25">
      <c r="E1451" s="108"/>
      <c r="F1451" s="108"/>
      <c r="G1451" s="108"/>
      <c r="H1451" s="108"/>
    </row>
    <row r="1452" spans="5:8" x14ac:dyDescent="0.25">
      <c r="E1452" s="108"/>
      <c r="F1452" s="108"/>
      <c r="G1452" s="108"/>
      <c r="H1452" s="108"/>
    </row>
    <row r="1453" spans="5:8" x14ac:dyDescent="0.25">
      <c r="E1453" s="108"/>
      <c r="F1453" s="108"/>
      <c r="G1453" s="108"/>
      <c r="H1453" s="108"/>
    </row>
    <row r="1454" spans="5:8" x14ac:dyDescent="0.25">
      <c r="E1454" s="108"/>
      <c r="F1454" s="108"/>
      <c r="G1454" s="108"/>
      <c r="H1454" s="108"/>
    </row>
    <row r="1455" spans="5:8" x14ac:dyDescent="0.25">
      <c r="E1455" s="108"/>
      <c r="F1455" s="108"/>
      <c r="G1455" s="108"/>
      <c r="H1455" s="108"/>
    </row>
    <row r="1456" spans="5:8" x14ac:dyDescent="0.25">
      <c r="E1456" s="108"/>
      <c r="F1456" s="108"/>
      <c r="G1456" s="108"/>
      <c r="H1456" s="108"/>
    </row>
    <row r="1457" spans="5:8" x14ac:dyDescent="0.25">
      <c r="E1457" s="108"/>
      <c r="F1457" s="108"/>
      <c r="G1457" s="108"/>
      <c r="H1457" s="108"/>
    </row>
    <row r="1458" spans="5:8" x14ac:dyDescent="0.25">
      <c r="E1458" s="108"/>
      <c r="F1458" s="108"/>
      <c r="G1458" s="108"/>
      <c r="H1458" s="108"/>
    </row>
    <row r="1459" spans="5:8" x14ac:dyDescent="0.25">
      <c r="E1459" s="108"/>
      <c r="F1459" s="108"/>
      <c r="G1459" s="108"/>
      <c r="H1459" s="108"/>
    </row>
    <row r="1460" spans="5:8" x14ac:dyDescent="0.25">
      <c r="E1460" s="108"/>
      <c r="F1460" s="108"/>
      <c r="G1460" s="108"/>
      <c r="H1460" s="108"/>
    </row>
    <row r="1461" spans="5:8" x14ac:dyDescent="0.25">
      <c r="E1461" s="108"/>
      <c r="F1461" s="108"/>
      <c r="G1461" s="108"/>
      <c r="H1461" s="108"/>
    </row>
    <row r="1462" spans="5:8" x14ac:dyDescent="0.25">
      <c r="E1462" s="108"/>
      <c r="F1462" s="108"/>
      <c r="G1462" s="108"/>
      <c r="H1462" s="108"/>
    </row>
    <row r="1463" spans="5:8" x14ac:dyDescent="0.25">
      <c r="E1463" s="108"/>
      <c r="F1463" s="108"/>
      <c r="G1463" s="108"/>
      <c r="H1463" s="108"/>
    </row>
    <row r="1464" spans="5:8" x14ac:dyDescent="0.25">
      <c r="E1464" s="108"/>
      <c r="F1464" s="108"/>
      <c r="G1464" s="108"/>
      <c r="H1464" s="108"/>
    </row>
    <row r="1465" spans="5:8" x14ac:dyDescent="0.25">
      <c r="E1465" s="108"/>
      <c r="F1465" s="108"/>
      <c r="G1465" s="108"/>
      <c r="H1465" s="108"/>
    </row>
    <row r="1466" spans="5:8" x14ac:dyDescent="0.25">
      <c r="E1466" s="108"/>
      <c r="F1466" s="108"/>
      <c r="G1466" s="108"/>
      <c r="H1466" s="108"/>
    </row>
    <row r="1467" spans="5:8" x14ac:dyDescent="0.25">
      <c r="E1467" s="108"/>
      <c r="F1467" s="108"/>
      <c r="G1467" s="108"/>
      <c r="H1467" s="108"/>
    </row>
    <row r="1468" spans="5:8" x14ac:dyDescent="0.25">
      <c r="E1468" s="108"/>
      <c r="F1468" s="108"/>
      <c r="G1468" s="108"/>
      <c r="H1468" s="108"/>
    </row>
    <row r="1469" spans="5:8" x14ac:dyDescent="0.25">
      <c r="E1469" s="108"/>
      <c r="F1469" s="108"/>
      <c r="G1469" s="108"/>
      <c r="H1469" s="108"/>
    </row>
    <row r="1470" spans="5:8" x14ac:dyDescent="0.25">
      <c r="E1470" s="108"/>
      <c r="F1470" s="108"/>
      <c r="G1470" s="108"/>
      <c r="H1470" s="108"/>
    </row>
    <row r="1471" spans="5:8" x14ac:dyDescent="0.25">
      <c r="E1471" s="108"/>
      <c r="F1471" s="108"/>
      <c r="G1471" s="108"/>
      <c r="H1471" s="108"/>
    </row>
  </sheetData>
  <mergeCells count="3">
    <mergeCell ref="A123:B123"/>
    <mergeCell ref="A126:B126"/>
    <mergeCell ref="A127:B127"/>
  </mergeCells>
  <pageMargins left="0" right="0" top="0" bottom="0" header="0.31496062992125984" footer="0.31496062992125984"/>
  <pageSetup paperSize="9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УК 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2025-03-25T06:40:35Z</dcterms:modified>
</cp:coreProperties>
</file>