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EBB004C8-647E-4C95-B323-0212C3A585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4" i="2" l="1"/>
  <c r="E84" i="2" l="1"/>
  <c r="B6" i="2" l="1"/>
  <c r="D106" i="2" l="1"/>
  <c r="C106" i="2" s="1"/>
  <c r="D82" i="2"/>
  <c r="D104" i="2"/>
  <c r="C104" i="2" s="1"/>
  <c r="C21" i="2"/>
  <c r="D21" i="2" s="1"/>
  <c r="C48" i="2"/>
  <c r="D48" i="2" s="1"/>
  <c r="C71" i="2"/>
  <c r="D71" i="2" s="1"/>
  <c r="C75" i="2"/>
  <c r="D75" i="2" s="1"/>
  <c r="C79" i="2"/>
  <c r="D79" i="2" s="1"/>
  <c r="C27" i="2"/>
  <c r="D27" i="2" s="1"/>
  <c r="C18" i="2"/>
  <c r="D18" i="2" s="1"/>
  <c r="C23" i="2"/>
  <c r="D23" i="2" s="1"/>
  <c r="C30" i="2"/>
  <c r="D30" i="2" s="1"/>
  <c r="C69" i="2"/>
  <c r="D69" i="2" s="1"/>
  <c r="C73" i="2"/>
  <c r="D73" i="2" s="1"/>
  <c r="C77" i="2"/>
  <c r="D77" i="2" s="1"/>
  <c r="C86" i="2"/>
  <c r="D86" i="2" s="1"/>
  <c r="E88" i="2"/>
  <c r="D97" i="2"/>
  <c r="D102" i="2"/>
  <c r="C102" i="2" s="1"/>
  <c r="D94" i="2" l="1"/>
  <c r="D84" i="2"/>
  <c r="D88" i="2" s="1"/>
  <c r="C82" i="2"/>
  <c r="C84" i="2" s="1"/>
  <c r="C88" i="2" s="1"/>
  <c r="C97" i="2"/>
  <c r="C94" i="2" s="1"/>
</calcChain>
</file>

<file path=xl/sharedStrings.xml><?xml version="1.0" encoding="utf-8"?>
<sst xmlns="http://schemas.openxmlformats.org/spreadsheetml/2006/main" count="151" uniqueCount="122">
  <si>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</si>
  <si>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</si>
  <si>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</si>
  <si>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</si>
  <si>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</si>
  <si>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</si>
  <si>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</si>
  <si>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</si>
  <si>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</si>
  <si>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</si>
  <si>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</si>
  <si>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</si>
  <si>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</si>
  <si>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</si>
  <si>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</si>
  <si>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</si>
  <si>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</si>
  <si>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</si>
  <si>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</si>
  <si>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</si>
  <si>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</si>
  <si>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</si>
  <si>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</si>
  <si>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</si>
  <si>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</si>
  <si>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</si>
  <si>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</si>
  <si>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</si>
  <si>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</si>
  <si>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</si>
  <si>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</si>
  <si>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</si>
  <si>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</si>
  <si>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</si>
  <si>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</si>
  <si>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</si>
  <si>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</si>
  <si>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</si>
  <si>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</si>
  <si>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</si>
  <si>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</si>
  <si>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</si>
  <si>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</si>
  <si>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</si>
  <si>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</si>
  <si>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</si>
  <si>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</si>
  <si>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</si>
  <si>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</si>
  <si>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</si>
  <si>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</si>
  <si>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</si>
  <si>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</si>
  <si>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</si>
  <si>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</si>
  <si>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</si>
  <si>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</si>
  <si>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</si>
  <si>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</si>
  <si>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</si>
  <si>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</si>
  <si>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</si>
  <si>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</si>
  <si>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</si>
  <si>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</si>
  <si>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</si>
  <si>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</si>
  <si>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</si>
  <si>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</si>
  <si>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</si>
  <si>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</si>
  <si>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</si>
  <si>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</si>
  <si>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</si>
  <si>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</si>
  <si>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</si>
  <si>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</si>
  <si>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</si>
  <si>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</si>
  <si>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</si>
  <si>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</si>
  <si>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</si>
  <si>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</si>
  <si>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По мере необходимости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</si>
  <si>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</si>
  <si>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</si>
  <si>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</si>
  <si>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</si>
  <si>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</si>
  <si>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</si>
  <si>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</si>
  <si>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</si>
  <si>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</si>
  <si>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</si>
  <si>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</si>
  <si>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</si>
  <si>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</si>
  <si>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</si>
  <si>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</si>
  <si>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</si>
  <si>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</si>
  <si>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</si>
  <si>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</si>
  <si>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</si>
  <si>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</si>
  <si>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</si>
  <si>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</si>
  <si>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</si>
  <si>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</si>
  <si>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>давления холодного водоснабжения,</t>
  </si>
  <si>
    <t>горячего водоснабжения, циркуляции, пожаротушения</t>
  </si>
  <si>
    <t>15. Обслуживание водонагревателя</t>
  </si>
  <si>
    <t>( пластинчатый бойлер)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</si>
  <si>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</si>
  <si>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</si>
  <si>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</si>
  <si>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</si>
  <si>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</si>
  <si>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 xml:space="preserve">16. Услуги и работы по управлению </t>
  </si>
  <si>
    <t>Адрес: Мясникова,6/1</t>
  </si>
  <si>
    <t xml:space="preserve">                  в многоквартирном доме  условия их оказания и выполнения и их стоимость на 2017 г.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</si>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</sst>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1" xfId="1" applyFont="1" applyFill="1" applyBorder="1" applyAlignment="1">
      <alignment horizontal="center" vertical="top" wrapText="1"/>
    </xf>
    <xf numFmtId="2" fontId="10" fillId="0" borderId="33" xfId="1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0" fontId="10" fillId="0" borderId="31" xfId="1" applyFont="1" applyFill="1" applyBorder="1" applyAlignment="1">
      <alignment horizontal="left" vertical="center" wrapText="1"/>
    </xf>
    <xf numFmtId="0" fontId="16" fillId="0" borderId="34" xfId="0" applyFont="1" applyBorder="1" applyAlignment="1">
      <alignment vertical="center"/>
    </xf>
    <xf numFmtId="164" fontId="10" fillId="0" borderId="33" xfId="1" applyNumberFormat="1" applyFont="1" applyFill="1" applyBorder="1" applyAlignment="1">
      <alignment horizontal="center" vertical="center" wrapText="1"/>
    </xf>
    <xf numFmtId="2" fontId="18" fillId="0" borderId="33" xfId="1" applyNumberFormat="1" applyFont="1" applyFill="1" applyBorder="1" applyAlignment="1">
      <alignment horizontal="center" vertical="center" wrapText="1"/>
    </xf>
    <xf numFmtId="0" fontId="17" fillId="0" borderId="31" xfId="0" applyFont="1" applyBorder="1"/>
    <xf numFmtId="0" fontId="3" fillId="0" borderId="32" xfId="0" applyFont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36" xfId="0" applyFont="1" applyBorder="1"/>
    <xf numFmtId="0" fontId="3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35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1" xfId="0" applyFont="1" applyBorder="1"/>
    <xf numFmtId="0" fontId="19" fillId="0" borderId="36" xfId="0" applyFont="1" applyBorder="1"/>
    <xf numFmtId="0" fontId="3" fillId="0" borderId="32" xfId="0" applyFont="1" applyBorder="1"/>
    <xf numFmtId="2" fontId="17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39" xfId="0" applyFont="1" applyBorder="1"/>
    <xf numFmtId="0" fontId="3" fillId="0" borderId="39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36" xfId="1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2" xfId="1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left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7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40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2"/>
  <sheetViews>
    <sheetView tabSelected="1" topLeftCell="A25" workbookViewId="0">
      <selection sqref="A1:E1"/>
    </sheetView>
  </sheetViews>
  <sheetFormatPr defaultColWidth="11.5703125" defaultRowHeight="15" x14ac:dyDescent="0.25"/>
  <cols>
    <col min="1" max="1" width="35.85546875" customWidth="1"/>
    <col min="2" max="2" width="29.5703125" customWidth="1"/>
    <col min="3" max="3" width="12.140625" customWidth="1"/>
    <col min="4" max="4" width="10.5703125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7" ht="18.75" x14ac:dyDescent="0.3">
      <c r="A1" s="143" t="s">
        <v>0</v>
      </c>
      <c r="B1" s="143"/>
      <c r="C1" s="143"/>
      <c r="D1" s="143"/>
      <c r="E1" s="143"/>
      <c r="F1" s="1"/>
      <c r="G1" s="142" t="s">
        <v>121</v>
      </c>
    </row>
    <row r="2" spans="1:7" ht="40.5" customHeight="1" x14ac:dyDescent="0.3">
      <c r="A2" s="144" t="s">
        <v>120</v>
      </c>
      <c r="B2" s="144"/>
      <c r="C2" s="144"/>
      <c r="D2" s="144"/>
      <c r="E2" s="144"/>
      <c r="F2" s="2"/>
    </row>
    <row r="3" spans="1:7" ht="18.75" x14ac:dyDescent="0.3">
      <c r="A3" s="3"/>
      <c r="B3" s="3" t="s">
        <v>119</v>
      </c>
      <c r="C3" s="2"/>
      <c r="D3" s="2"/>
      <c r="E3" s="2"/>
      <c r="F3" s="2"/>
    </row>
    <row r="4" spans="1:7" ht="15.75" thickBot="1" x14ac:dyDescent="0.3">
      <c r="A4" s="2"/>
      <c r="B4" s="2"/>
      <c r="C4" s="2"/>
      <c r="D4" s="2"/>
      <c r="E4" s="2"/>
      <c r="F4" s="2"/>
    </row>
    <row r="5" spans="1:7" x14ac:dyDescent="0.25">
      <c r="A5" s="4" t="s">
        <v>1</v>
      </c>
      <c r="B5" s="5"/>
      <c r="C5" s="6"/>
      <c r="D5" s="6"/>
      <c r="E5" s="7"/>
      <c r="F5" s="8"/>
    </row>
    <row r="6" spans="1:7" x14ac:dyDescent="0.25">
      <c r="A6" s="9" t="s">
        <v>2</v>
      </c>
      <c r="B6" s="10">
        <f>B8+B9</f>
        <v>15907.8</v>
      </c>
      <c r="C6" s="11"/>
      <c r="D6" s="11"/>
      <c r="E6" s="12"/>
      <c r="F6" s="8"/>
    </row>
    <row r="7" spans="1:7" x14ac:dyDescent="0.25">
      <c r="A7" s="13" t="s">
        <v>3</v>
      </c>
      <c r="B7" s="14" t="s">
        <v>4</v>
      </c>
      <c r="C7" s="15"/>
      <c r="D7" s="15"/>
      <c r="E7" s="16"/>
      <c r="F7" s="8"/>
    </row>
    <row r="8" spans="1:7" x14ac:dyDescent="0.25">
      <c r="A8" s="17" t="s">
        <v>5</v>
      </c>
      <c r="B8" s="10">
        <v>15907.8</v>
      </c>
      <c r="C8" s="11"/>
      <c r="D8" s="11"/>
      <c r="E8" s="12"/>
      <c r="F8" s="8"/>
    </row>
    <row r="9" spans="1:7" x14ac:dyDescent="0.25">
      <c r="A9" s="9" t="s">
        <v>6</v>
      </c>
      <c r="B9" s="14">
        <v>0</v>
      </c>
      <c r="C9" s="8"/>
      <c r="D9" s="8"/>
      <c r="E9" s="18"/>
      <c r="F9" s="8"/>
    </row>
    <row r="10" spans="1:7" x14ac:dyDescent="0.25">
      <c r="A10" s="19" t="s">
        <v>7</v>
      </c>
      <c r="B10" s="20">
        <v>16</v>
      </c>
      <c r="C10" s="21"/>
      <c r="D10" s="21"/>
      <c r="E10" s="22"/>
      <c r="F10" s="8"/>
    </row>
    <row r="11" spans="1:7" x14ac:dyDescent="0.25">
      <c r="A11" s="23" t="s">
        <v>8</v>
      </c>
      <c r="B11" s="20">
        <v>3</v>
      </c>
      <c r="C11" s="21"/>
      <c r="D11" s="21"/>
      <c r="E11" s="22"/>
      <c r="F11" s="8"/>
    </row>
    <row r="12" spans="1:7" ht="15.75" thickBot="1" x14ac:dyDescent="0.3">
      <c r="A12" s="24" t="s">
        <v>9</v>
      </c>
      <c r="B12" s="25">
        <v>1446.08</v>
      </c>
      <c r="C12" s="26"/>
      <c r="D12" s="26"/>
      <c r="E12" s="27"/>
      <c r="F12" s="8"/>
    </row>
    <row r="13" spans="1:7" x14ac:dyDescent="0.25">
      <c r="A13" s="28"/>
      <c r="B13" s="29"/>
      <c r="C13" s="30" t="s">
        <v>10</v>
      </c>
      <c r="D13" s="31" t="s">
        <v>10</v>
      </c>
      <c r="E13" s="32" t="s">
        <v>11</v>
      </c>
      <c r="F13" s="33"/>
    </row>
    <row r="14" spans="1:7" x14ac:dyDescent="0.25">
      <c r="A14" s="34" t="s">
        <v>12</v>
      </c>
      <c r="B14" s="35" t="s">
        <v>13</v>
      </c>
      <c r="C14" s="36" t="s">
        <v>14</v>
      </c>
      <c r="D14" s="37" t="s">
        <v>14</v>
      </c>
      <c r="E14" s="38" t="s">
        <v>15</v>
      </c>
      <c r="F14" s="33"/>
    </row>
    <row r="15" spans="1:7" x14ac:dyDescent="0.25">
      <c r="A15" s="34" t="s">
        <v>16</v>
      </c>
      <c r="B15" s="35" t="s">
        <v>17</v>
      </c>
      <c r="C15" s="36" t="s">
        <v>18</v>
      </c>
      <c r="D15" s="37" t="s">
        <v>19</v>
      </c>
      <c r="E15" s="39" t="s">
        <v>20</v>
      </c>
      <c r="F15" s="36"/>
    </row>
    <row r="16" spans="1:7" x14ac:dyDescent="0.25">
      <c r="A16" s="40"/>
      <c r="B16" s="41"/>
      <c r="C16" s="8" t="s">
        <v>21</v>
      </c>
      <c r="D16" s="42" t="s">
        <v>21</v>
      </c>
      <c r="E16" s="38" t="s">
        <v>22</v>
      </c>
      <c r="F16" s="36"/>
    </row>
    <row r="17" spans="1:6" ht="15.75" thickBot="1" x14ac:dyDescent="0.3">
      <c r="A17" s="40"/>
      <c r="B17" s="41"/>
      <c r="C17" s="36" t="s">
        <v>23</v>
      </c>
      <c r="D17" s="37" t="s">
        <v>23</v>
      </c>
      <c r="E17" s="38" t="s">
        <v>23</v>
      </c>
      <c r="F17" s="36"/>
    </row>
    <row r="18" spans="1:6" ht="59.25" customHeight="1" x14ac:dyDescent="0.25">
      <c r="A18" s="43" t="s">
        <v>24</v>
      </c>
      <c r="B18" s="44"/>
      <c r="C18" s="124">
        <f>E18*B6*12</f>
        <v>755938.65599999996</v>
      </c>
      <c r="D18" s="45">
        <f>C18/12</f>
        <v>62994.887999999999</v>
      </c>
      <c r="E18" s="46">
        <v>3.96</v>
      </c>
      <c r="F18" s="47"/>
    </row>
    <row r="19" spans="1:6" ht="160.5" customHeight="1" x14ac:dyDescent="0.25">
      <c r="A19" s="48" t="s">
        <v>105</v>
      </c>
      <c r="B19" s="119" t="s">
        <v>106</v>
      </c>
      <c r="C19" s="125"/>
      <c r="D19" s="49"/>
      <c r="E19" s="121"/>
      <c r="F19" s="36"/>
    </row>
    <row r="20" spans="1:6" ht="155.25" hidden="1" customHeight="1" x14ac:dyDescent="0.25">
      <c r="A20" s="116"/>
      <c r="B20" s="50"/>
      <c r="C20" s="126"/>
      <c r="D20" s="120"/>
      <c r="E20" s="122"/>
      <c r="F20" s="36"/>
    </row>
    <row r="21" spans="1:6" ht="42.75" x14ac:dyDescent="0.25">
      <c r="A21" s="51" t="s">
        <v>27</v>
      </c>
      <c r="B21" s="52"/>
      <c r="C21" s="127">
        <f>E21*B6*12</f>
        <v>599405.90399999998</v>
      </c>
      <c r="D21" s="53">
        <f>C21/12</f>
        <v>49950.491999999998</v>
      </c>
      <c r="E21" s="123">
        <v>3.14</v>
      </c>
      <c r="F21" s="36"/>
    </row>
    <row r="22" spans="1:6" ht="149.25" customHeight="1" x14ac:dyDescent="0.25">
      <c r="A22" s="48" t="s">
        <v>105</v>
      </c>
      <c r="B22" s="119" t="s">
        <v>107</v>
      </c>
      <c r="C22" s="128"/>
      <c r="D22" s="54"/>
      <c r="E22" s="123"/>
      <c r="F22" s="36"/>
    </row>
    <row r="23" spans="1:6" x14ac:dyDescent="0.25">
      <c r="A23" s="55" t="s">
        <v>28</v>
      </c>
      <c r="B23" s="56" t="s">
        <v>29</v>
      </c>
      <c r="C23" s="129">
        <f>E23*12*B6</f>
        <v>255797.42400000003</v>
      </c>
      <c r="D23" s="57">
        <f>C23/12</f>
        <v>21316.452000000001</v>
      </c>
      <c r="E23" s="58">
        <v>1.34</v>
      </c>
      <c r="F23" s="36"/>
    </row>
    <row r="24" spans="1:6" x14ac:dyDescent="0.25">
      <c r="A24" s="59" t="s">
        <v>30</v>
      </c>
      <c r="B24" s="35" t="s">
        <v>31</v>
      </c>
      <c r="C24" s="130"/>
      <c r="D24" s="61"/>
      <c r="E24" s="62" t="s">
        <v>21</v>
      </c>
      <c r="F24" s="36"/>
    </row>
    <row r="25" spans="1:6" x14ac:dyDescent="0.25">
      <c r="A25" s="59" t="s">
        <v>32</v>
      </c>
      <c r="B25" s="35" t="s">
        <v>33</v>
      </c>
      <c r="C25" s="130"/>
      <c r="D25" s="61"/>
      <c r="E25" s="62"/>
      <c r="F25" s="36"/>
    </row>
    <row r="26" spans="1:6" x14ac:dyDescent="0.25">
      <c r="A26" s="59"/>
      <c r="B26" s="35"/>
      <c r="C26" s="130"/>
      <c r="D26" s="61"/>
      <c r="E26" s="62"/>
      <c r="F26" s="36"/>
    </row>
    <row r="27" spans="1:6" x14ac:dyDescent="0.25">
      <c r="A27" s="55" t="s">
        <v>34</v>
      </c>
      <c r="B27" s="56" t="s">
        <v>35</v>
      </c>
      <c r="C27" s="129">
        <f>E27*12*B6</f>
        <v>49632.336000000003</v>
      </c>
      <c r="D27" s="57">
        <f>C27/12</f>
        <v>4136.0280000000002</v>
      </c>
      <c r="E27" s="58">
        <v>0.26</v>
      </c>
      <c r="F27" s="36"/>
    </row>
    <row r="28" spans="1:6" x14ac:dyDescent="0.25">
      <c r="A28" s="59" t="s">
        <v>36</v>
      </c>
      <c r="B28" s="35"/>
      <c r="C28" s="130"/>
      <c r="D28" s="61"/>
      <c r="E28" s="62"/>
      <c r="F28" s="36"/>
    </row>
    <row r="29" spans="1:6" x14ac:dyDescent="0.25">
      <c r="A29" s="63" t="s">
        <v>37</v>
      </c>
      <c r="B29" s="64"/>
      <c r="C29" s="131"/>
      <c r="D29" s="65"/>
      <c r="E29" s="66"/>
      <c r="F29" s="47"/>
    </row>
    <row r="30" spans="1:6" ht="42.75" x14ac:dyDescent="0.25">
      <c r="A30" s="67" t="s">
        <v>38</v>
      </c>
      <c r="B30" s="56"/>
      <c r="C30" s="132">
        <f>E30*12*B6</f>
        <v>820842.47999999986</v>
      </c>
      <c r="D30" s="68">
        <f>C30/12</f>
        <v>68403.539999999994</v>
      </c>
      <c r="E30" s="69">
        <v>4.3</v>
      </c>
      <c r="F30" s="36"/>
    </row>
    <row r="31" spans="1:6" x14ac:dyDescent="0.25">
      <c r="A31" s="40" t="s">
        <v>39</v>
      </c>
      <c r="B31" s="70" t="s">
        <v>40</v>
      </c>
      <c r="C31" s="133"/>
      <c r="D31" s="71"/>
      <c r="E31" s="72"/>
      <c r="F31" s="36"/>
    </row>
    <row r="32" spans="1:6" x14ac:dyDescent="0.25">
      <c r="A32" s="40" t="s">
        <v>41</v>
      </c>
      <c r="B32" s="73" t="s">
        <v>42</v>
      </c>
      <c r="C32" s="133"/>
      <c r="D32" s="71"/>
      <c r="E32" s="72"/>
      <c r="F32" s="36"/>
    </row>
    <row r="33" spans="1:8" x14ac:dyDescent="0.25">
      <c r="A33" s="40" t="s">
        <v>43</v>
      </c>
      <c r="B33" s="73" t="s">
        <v>44</v>
      </c>
      <c r="C33" s="133"/>
      <c r="D33" s="71"/>
      <c r="E33" s="72"/>
      <c r="F33" s="47"/>
    </row>
    <row r="34" spans="1:8" x14ac:dyDescent="0.25">
      <c r="A34" s="40" t="s">
        <v>45</v>
      </c>
      <c r="B34" s="73" t="s">
        <v>46</v>
      </c>
      <c r="C34" s="133"/>
      <c r="D34" s="71"/>
      <c r="E34" s="72"/>
      <c r="F34" s="47"/>
    </row>
    <row r="35" spans="1:8" x14ac:dyDescent="0.25">
      <c r="A35" s="74" t="s">
        <v>47</v>
      </c>
      <c r="B35" s="73" t="s">
        <v>48</v>
      </c>
      <c r="C35" s="133"/>
      <c r="D35" s="71"/>
      <c r="E35" s="72"/>
      <c r="F35" s="47"/>
    </row>
    <row r="36" spans="1:8" x14ac:dyDescent="0.25">
      <c r="A36" s="74" t="s">
        <v>49</v>
      </c>
      <c r="B36" s="73" t="s">
        <v>21</v>
      </c>
      <c r="C36" s="133"/>
      <c r="D36" s="71"/>
      <c r="E36" s="72"/>
      <c r="F36" s="47"/>
    </row>
    <row r="37" spans="1:8" x14ac:dyDescent="0.25">
      <c r="A37" s="74" t="s">
        <v>50</v>
      </c>
      <c r="B37" s="73" t="s">
        <v>48</v>
      </c>
      <c r="C37" s="133"/>
      <c r="D37" s="71"/>
      <c r="E37" s="72"/>
      <c r="F37" s="47"/>
    </row>
    <row r="38" spans="1:8" x14ac:dyDescent="0.25">
      <c r="A38" s="74" t="s">
        <v>51</v>
      </c>
      <c r="B38" s="73"/>
      <c r="C38" s="133"/>
      <c r="D38" s="71"/>
      <c r="E38" s="72"/>
      <c r="F38" s="47"/>
    </row>
    <row r="39" spans="1:8" x14ac:dyDescent="0.25">
      <c r="A39" s="74" t="s">
        <v>52</v>
      </c>
      <c r="B39" s="73"/>
      <c r="C39" s="133"/>
      <c r="D39" s="71"/>
      <c r="E39" s="72"/>
      <c r="F39" s="47"/>
    </row>
    <row r="40" spans="1:8" x14ac:dyDescent="0.25">
      <c r="A40" s="74" t="s">
        <v>53</v>
      </c>
      <c r="B40" s="73" t="s">
        <v>54</v>
      </c>
      <c r="C40" s="133"/>
      <c r="D40" s="71"/>
      <c r="E40" s="72"/>
      <c r="F40" s="47"/>
    </row>
    <row r="41" spans="1:8" x14ac:dyDescent="0.25">
      <c r="A41" s="74" t="s">
        <v>55</v>
      </c>
      <c r="B41" s="73"/>
      <c r="C41" s="133"/>
      <c r="D41" s="71"/>
      <c r="E41" s="72"/>
      <c r="F41" s="47"/>
    </row>
    <row r="42" spans="1:8" x14ac:dyDescent="0.25">
      <c r="A42" s="74" t="s">
        <v>56</v>
      </c>
      <c r="B42" s="73" t="s">
        <v>25</v>
      </c>
      <c r="C42" s="133"/>
      <c r="D42" s="71"/>
      <c r="E42" s="72"/>
      <c r="F42" s="47"/>
    </row>
    <row r="43" spans="1:8" x14ac:dyDescent="0.25">
      <c r="A43" s="74" t="s">
        <v>57</v>
      </c>
      <c r="B43" s="73"/>
      <c r="C43" s="133"/>
      <c r="D43" s="71"/>
      <c r="E43" s="72"/>
      <c r="F43" s="47"/>
    </row>
    <row r="44" spans="1:8" x14ac:dyDescent="0.25">
      <c r="A44" s="74" t="s">
        <v>58</v>
      </c>
      <c r="B44" s="73"/>
      <c r="C44" s="133"/>
      <c r="D44" s="71"/>
      <c r="E44" s="72"/>
      <c r="F44" s="47"/>
    </row>
    <row r="45" spans="1:8" x14ac:dyDescent="0.25">
      <c r="A45" s="74" t="s">
        <v>59</v>
      </c>
      <c r="B45" s="73"/>
      <c r="C45" s="133"/>
      <c r="D45" s="71"/>
      <c r="E45" s="72"/>
      <c r="F45" s="47"/>
    </row>
    <row r="46" spans="1:8" x14ac:dyDescent="0.25">
      <c r="A46" s="74" t="s">
        <v>60</v>
      </c>
      <c r="B46" s="73" t="s">
        <v>26</v>
      </c>
      <c r="C46" s="133"/>
      <c r="D46" s="71"/>
      <c r="E46" s="72"/>
      <c r="F46" s="47"/>
    </row>
    <row r="47" spans="1:8" x14ac:dyDescent="0.25">
      <c r="A47" s="40"/>
      <c r="B47" s="35"/>
      <c r="C47" s="34"/>
      <c r="D47" s="37"/>
      <c r="E47" s="38"/>
      <c r="F47" s="47"/>
    </row>
    <row r="48" spans="1:8" ht="44.25" customHeight="1" x14ac:dyDescent="0.25">
      <c r="A48" s="67" t="s">
        <v>61</v>
      </c>
      <c r="B48" s="56"/>
      <c r="C48" s="129">
        <f>E48*12*B6</f>
        <v>897199.92</v>
      </c>
      <c r="D48" s="57">
        <f>C48/12</f>
        <v>74766.66</v>
      </c>
      <c r="E48" s="58">
        <v>4.7</v>
      </c>
      <c r="F48" s="47"/>
      <c r="G48" s="75" t="s">
        <v>21</v>
      </c>
      <c r="H48" t="s">
        <v>21</v>
      </c>
    </row>
    <row r="49" spans="1:6" x14ac:dyDescent="0.25">
      <c r="A49" s="76" t="s">
        <v>62</v>
      </c>
      <c r="B49" s="56"/>
      <c r="C49" s="134"/>
      <c r="D49" s="77"/>
      <c r="E49" s="78"/>
      <c r="F49" s="118"/>
    </row>
    <row r="50" spans="1:6" x14ac:dyDescent="0.25">
      <c r="A50" s="79" t="s">
        <v>63</v>
      </c>
      <c r="B50" s="64"/>
      <c r="C50" s="135"/>
      <c r="D50" s="80"/>
      <c r="E50" s="81"/>
      <c r="F50" s="36"/>
    </row>
    <row r="51" spans="1:6" x14ac:dyDescent="0.25">
      <c r="A51" s="82" t="s">
        <v>64</v>
      </c>
      <c r="B51" s="35"/>
      <c r="C51" s="34"/>
      <c r="D51" s="37"/>
      <c r="E51" s="38"/>
      <c r="F51" s="36"/>
    </row>
    <row r="52" spans="1:6" x14ac:dyDescent="0.25">
      <c r="A52" s="82" t="s">
        <v>65</v>
      </c>
      <c r="B52" s="35" t="s">
        <v>66</v>
      </c>
      <c r="C52" s="34"/>
      <c r="D52" s="37"/>
      <c r="E52" s="38"/>
      <c r="F52" s="36"/>
    </row>
    <row r="53" spans="1:6" x14ac:dyDescent="0.25">
      <c r="A53" s="83" t="s">
        <v>67</v>
      </c>
      <c r="B53" s="35" t="s">
        <v>68</v>
      </c>
      <c r="C53" s="34"/>
      <c r="D53" s="37"/>
      <c r="E53" s="38"/>
      <c r="F53" s="36"/>
    </row>
    <row r="54" spans="1:6" x14ac:dyDescent="0.25">
      <c r="A54" s="82" t="s">
        <v>69</v>
      </c>
      <c r="B54" s="35" t="s">
        <v>66</v>
      </c>
      <c r="C54" s="34"/>
      <c r="D54" s="37"/>
      <c r="E54" s="38"/>
      <c r="F54" s="36"/>
    </row>
    <row r="55" spans="1:6" x14ac:dyDescent="0.25">
      <c r="A55" s="83" t="s">
        <v>101</v>
      </c>
      <c r="B55" s="35" t="s">
        <v>68</v>
      </c>
      <c r="C55" s="34"/>
      <c r="D55" s="37"/>
      <c r="E55" s="38"/>
      <c r="F55" s="36"/>
    </row>
    <row r="56" spans="1:6" x14ac:dyDescent="0.25">
      <c r="A56" s="83" t="s">
        <v>70</v>
      </c>
      <c r="B56" s="35" t="s">
        <v>68</v>
      </c>
      <c r="C56" s="34"/>
      <c r="D56" s="37"/>
      <c r="E56" s="38"/>
      <c r="F56" s="36"/>
    </row>
    <row r="57" spans="1:6" x14ac:dyDescent="0.25">
      <c r="A57" s="83" t="s">
        <v>71</v>
      </c>
      <c r="B57" s="35" t="s">
        <v>66</v>
      </c>
      <c r="C57" s="34"/>
      <c r="D57" s="37"/>
      <c r="E57" s="38"/>
      <c r="F57" s="36"/>
    </row>
    <row r="58" spans="1:6" x14ac:dyDescent="0.25">
      <c r="A58" s="83" t="s">
        <v>99</v>
      </c>
      <c r="B58" s="35" t="s">
        <v>66</v>
      </c>
      <c r="C58" s="34"/>
      <c r="D58" s="37"/>
      <c r="E58" s="38"/>
      <c r="F58" s="36"/>
    </row>
    <row r="59" spans="1:6" x14ac:dyDescent="0.25">
      <c r="A59" s="84"/>
      <c r="B59" s="64"/>
      <c r="C59" s="135"/>
      <c r="D59" s="80"/>
      <c r="E59" s="81"/>
      <c r="F59" s="36"/>
    </row>
    <row r="60" spans="1:6" x14ac:dyDescent="0.25">
      <c r="A60" s="85" t="s">
        <v>72</v>
      </c>
      <c r="B60" s="56"/>
      <c r="C60" s="134"/>
      <c r="D60" s="77"/>
      <c r="E60" s="78"/>
      <c r="F60" s="36"/>
    </row>
    <row r="61" spans="1:6" x14ac:dyDescent="0.25">
      <c r="A61" s="84" t="s">
        <v>73</v>
      </c>
      <c r="B61" s="64"/>
      <c r="C61" s="135"/>
      <c r="D61" s="80"/>
      <c r="E61" s="81"/>
      <c r="F61" s="36"/>
    </row>
    <row r="62" spans="1:6" x14ac:dyDescent="0.25">
      <c r="A62" s="40" t="s">
        <v>74</v>
      </c>
      <c r="B62" s="35"/>
      <c r="C62" s="34"/>
      <c r="D62" s="37"/>
      <c r="E62" s="38"/>
      <c r="F62" s="36"/>
    </row>
    <row r="63" spans="1:6" x14ac:dyDescent="0.25">
      <c r="A63" s="40" t="s">
        <v>65</v>
      </c>
      <c r="B63" s="35" t="s">
        <v>66</v>
      </c>
      <c r="C63" s="34"/>
      <c r="D63" s="37"/>
      <c r="E63" s="38"/>
      <c r="F63" s="36"/>
    </row>
    <row r="64" spans="1:6" x14ac:dyDescent="0.25">
      <c r="A64" s="83" t="s">
        <v>70</v>
      </c>
      <c r="B64" s="35" t="s">
        <v>75</v>
      </c>
      <c r="C64" s="34"/>
      <c r="D64" s="37"/>
      <c r="E64" s="38"/>
      <c r="F64" s="36"/>
    </row>
    <row r="65" spans="1:6" x14ac:dyDescent="0.25">
      <c r="A65" s="83" t="s">
        <v>71</v>
      </c>
      <c r="B65" s="35" t="s">
        <v>66</v>
      </c>
      <c r="C65" s="34"/>
      <c r="D65" s="37"/>
      <c r="E65" s="38"/>
      <c r="F65" s="36"/>
    </row>
    <row r="66" spans="1:6" x14ac:dyDescent="0.25">
      <c r="A66" s="83" t="s">
        <v>76</v>
      </c>
      <c r="B66" s="35" t="s">
        <v>75</v>
      </c>
      <c r="C66" s="34"/>
      <c r="D66" s="37"/>
      <c r="E66" s="38"/>
      <c r="F66" s="36"/>
    </row>
    <row r="67" spans="1:6" x14ac:dyDescent="0.25">
      <c r="A67" s="83" t="s">
        <v>98</v>
      </c>
      <c r="B67" s="35" t="s">
        <v>66</v>
      </c>
      <c r="C67" s="34"/>
      <c r="D67" s="37"/>
      <c r="E67" s="38"/>
      <c r="F67" s="36"/>
    </row>
    <row r="68" spans="1:6" x14ac:dyDescent="0.25">
      <c r="A68" s="40"/>
      <c r="B68" s="35"/>
      <c r="C68" s="34"/>
      <c r="D68" s="37"/>
      <c r="E68" s="38"/>
      <c r="F68" s="36"/>
    </row>
    <row r="69" spans="1:6" x14ac:dyDescent="0.25">
      <c r="A69" s="55" t="s">
        <v>77</v>
      </c>
      <c r="B69" s="56" t="s">
        <v>78</v>
      </c>
      <c r="C69" s="129">
        <f>E69*12*B6</f>
        <v>5726.8079999999991</v>
      </c>
      <c r="D69" s="57">
        <f>C69/12</f>
        <v>477.23399999999992</v>
      </c>
      <c r="E69" s="58">
        <v>0.03</v>
      </c>
      <c r="F69" s="36"/>
    </row>
    <row r="70" spans="1:6" x14ac:dyDescent="0.25">
      <c r="A70" s="63" t="s">
        <v>79</v>
      </c>
      <c r="B70" s="64" t="s">
        <v>102</v>
      </c>
      <c r="C70" s="130"/>
      <c r="D70" s="61"/>
      <c r="E70" s="62"/>
      <c r="F70" s="36"/>
    </row>
    <row r="71" spans="1:6" x14ac:dyDescent="0.25">
      <c r="A71" s="55" t="s">
        <v>80</v>
      </c>
      <c r="B71" s="56" t="s">
        <v>97</v>
      </c>
      <c r="C71" s="129">
        <f>E71*12*B6</f>
        <v>360788.90399999998</v>
      </c>
      <c r="D71" s="57">
        <f>C71/12</f>
        <v>30065.741999999998</v>
      </c>
      <c r="E71" s="58">
        <v>1.89</v>
      </c>
      <c r="F71" s="36"/>
    </row>
    <row r="72" spans="1:6" x14ac:dyDescent="0.25">
      <c r="A72" s="59" t="s">
        <v>81</v>
      </c>
      <c r="B72" s="35"/>
      <c r="C72" s="130"/>
      <c r="D72" s="61"/>
      <c r="E72" s="62"/>
      <c r="F72" s="36"/>
    </row>
    <row r="73" spans="1:6" x14ac:dyDescent="0.25">
      <c r="A73" s="55" t="s">
        <v>82</v>
      </c>
      <c r="B73" s="56" t="s">
        <v>83</v>
      </c>
      <c r="C73" s="129">
        <f>E73*12*B6</f>
        <v>118354.03199999999</v>
      </c>
      <c r="D73" s="57">
        <f>C73/12</f>
        <v>9862.8359999999993</v>
      </c>
      <c r="E73" s="58">
        <v>0.62</v>
      </c>
      <c r="F73" s="36"/>
    </row>
    <row r="74" spans="1:6" x14ac:dyDescent="0.25">
      <c r="A74" s="59" t="s">
        <v>84</v>
      </c>
      <c r="B74" s="64"/>
      <c r="C74" s="131"/>
      <c r="D74" s="65"/>
      <c r="E74" s="66"/>
      <c r="F74" s="36"/>
    </row>
    <row r="75" spans="1:6" x14ac:dyDescent="0.25">
      <c r="A75" s="55" t="s">
        <v>100</v>
      </c>
      <c r="B75" s="56" t="s">
        <v>85</v>
      </c>
      <c r="C75" s="129">
        <f>E75*12*B6</f>
        <v>261524.23200000002</v>
      </c>
      <c r="D75" s="86">
        <f>C75/12</f>
        <v>21793.686000000002</v>
      </c>
      <c r="E75" s="87">
        <v>1.37</v>
      </c>
      <c r="F75" s="36"/>
    </row>
    <row r="76" spans="1:6" x14ac:dyDescent="0.25">
      <c r="A76" s="82"/>
      <c r="B76" s="64"/>
      <c r="C76" s="131"/>
      <c r="D76" s="65"/>
      <c r="E76" s="66"/>
      <c r="F76" s="36"/>
    </row>
    <row r="77" spans="1:6" x14ac:dyDescent="0.25">
      <c r="A77" s="55" t="s">
        <v>96</v>
      </c>
      <c r="B77" s="56" t="s">
        <v>35</v>
      </c>
      <c r="C77" s="129">
        <f>E77*12*B6</f>
        <v>83993.183999999994</v>
      </c>
      <c r="D77" s="57">
        <f>C77/12</f>
        <v>6999.4319999999998</v>
      </c>
      <c r="E77" s="87">
        <v>0.44</v>
      </c>
      <c r="F77" s="36"/>
    </row>
    <row r="78" spans="1:6" x14ac:dyDescent="0.25">
      <c r="A78" s="63"/>
      <c r="B78" s="64"/>
      <c r="C78" s="131"/>
      <c r="D78" s="65"/>
      <c r="E78" s="66"/>
      <c r="F78" s="36"/>
    </row>
    <row r="79" spans="1:6" x14ac:dyDescent="0.25">
      <c r="A79" s="59" t="s">
        <v>86</v>
      </c>
      <c r="B79" s="56" t="s">
        <v>35</v>
      </c>
      <c r="C79" s="129">
        <f>E79*12*B6</f>
        <v>89719.991999999984</v>
      </c>
      <c r="D79" s="86">
        <f>C79/12</f>
        <v>7476.6659999999983</v>
      </c>
      <c r="E79" s="87">
        <v>0.47</v>
      </c>
      <c r="F79" s="36"/>
    </row>
    <row r="80" spans="1:6" x14ac:dyDescent="0.25">
      <c r="A80" s="59" t="s">
        <v>109</v>
      </c>
      <c r="B80" s="35"/>
      <c r="C80" s="130"/>
      <c r="D80" s="61"/>
      <c r="E80" s="62"/>
      <c r="F80" s="36"/>
    </row>
    <row r="81" spans="1:8" x14ac:dyDescent="0.25">
      <c r="A81" s="59" t="s">
        <v>110</v>
      </c>
      <c r="B81" s="35"/>
      <c r="C81" s="130"/>
      <c r="D81" s="61"/>
      <c r="E81" s="62"/>
      <c r="F81" s="36"/>
    </row>
    <row r="82" spans="1:8" x14ac:dyDescent="0.25">
      <c r="A82" s="55" t="s">
        <v>111</v>
      </c>
      <c r="B82" s="56" t="s">
        <v>35</v>
      </c>
      <c r="C82" s="136">
        <f>D82*12</f>
        <v>49632.336000000003</v>
      </c>
      <c r="D82" s="57">
        <f>B6*E82</f>
        <v>4136.0280000000002</v>
      </c>
      <c r="E82" s="87">
        <v>0.26</v>
      </c>
      <c r="F82" s="36"/>
    </row>
    <row r="83" spans="1:8" x14ac:dyDescent="0.25">
      <c r="A83" s="63" t="s">
        <v>112</v>
      </c>
      <c r="B83" s="64"/>
      <c r="C83" s="131"/>
      <c r="D83" s="65"/>
      <c r="E83" s="66"/>
      <c r="F83" s="36"/>
    </row>
    <row r="84" spans="1:8" x14ac:dyDescent="0.25">
      <c r="A84" s="88" t="s">
        <v>87</v>
      </c>
      <c r="B84" s="56"/>
      <c r="C84" s="137">
        <f>C18+C21+C23+C27+C30+C48+C71+C75+C73+C69+C77+C79+C82</f>
        <v>4348556.2079999996</v>
      </c>
      <c r="D84" s="91">
        <f>D18+D21+D23+D27+D30+D48+D71+D75+D73+D69+D77+D79+D82</f>
        <v>362379.68399999989</v>
      </c>
      <c r="E84" s="58">
        <f>E18+E21+E23+E27+E30+E48+E71+E75+E73+E69+E77+E79+E82</f>
        <v>22.780000000000005</v>
      </c>
      <c r="F84" s="36"/>
    </row>
    <row r="85" spans="1:8" x14ac:dyDescent="0.25">
      <c r="A85" s="89" t="s">
        <v>88</v>
      </c>
      <c r="B85" s="64"/>
      <c r="C85" s="131"/>
      <c r="D85" s="65"/>
      <c r="E85" s="66"/>
      <c r="F85" s="36"/>
    </row>
    <row r="86" spans="1:8" ht="18.75" x14ac:dyDescent="0.3">
      <c r="A86" s="55" t="s">
        <v>118</v>
      </c>
      <c r="B86" s="56"/>
      <c r="C86" s="137">
        <f>E86*12*B6</f>
        <v>435237.408</v>
      </c>
      <c r="D86" s="86">
        <f>C86/12</f>
        <v>36269.784</v>
      </c>
      <c r="E86" s="58">
        <v>2.2799999999999998</v>
      </c>
      <c r="F86" s="117"/>
    </row>
    <row r="87" spans="1:8" x14ac:dyDescent="0.25">
      <c r="A87" s="59" t="s">
        <v>103</v>
      </c>
      <c r="B87" s="35"/>
      <c r="C87" s="130"/>
      <c r="D87" s="61"/>
      <c r="E87" s="38"/>
      <c r="F87" s="36"/>
    </row>
    <row r="88" spans="1:8" x14ac:dyDescent="0.25">
      <c r="A88" s="55" t="s">
        <v>89</v>
      </c>
      <c r="B88" s="90"/>
      <c r="C88" s="137">
        <f>C84+C86</f>
        <v>4783793.6159999995</v>
      </c>
      <c r="D88" s="91">
        <f>D84+D86</f>
        <v>398649.46799999988</v>
      </c>
      <c r="E88" s="58">
        <f>E84+E86</f>
        <v>25.060000000000006</v>
      </c>
      <c r="F88" s="36"/>
    </row>
    <row r="89" spans="1:8" ht="15.75" thickBot="1" x14ac:dyDescent="0.3">
      <c r="A89" s="138" t="s">
        <v>90</v>
      </c>
      <c r="B89" s="92"/>
      <c r="C89" s="138"/>
      <c r="D89" s="139"/>
      <c r="E89" s="140"/>
      <c r="F89" s="36"/>
    </row>
    <row r="90" spans="1:8" x14ac:dyDescent="0.25">
      <c r="A90" s="141"/>
      <c r="B90" s="8"/>
      <c r="C90" s="141"/>
      <c r="D90" s="141"/>
      <c r="E90" s="36"/>
      <c r="F90" s="36"/>
    </row>
    <row r="91" spans="1:8" x14ac:dyDescent="0.25">
      <c r="A91" s="141"/>
      <c r="B91" s="8"/>
      <c r="C91" s="141"/>
      <c r="D91" s="141"/>
      <c r="E91" s="36"/>
      <c r="F91" s="36"/>
    </row>
    <row r="92" spans="1:8" x14ac:dyDescent="0.25">
      <c r="A92" s="141"/>
      <c r="B92" s="8"/>
      <c r="C92" s="141"/>
      <c r="D92" s="141"/>
      <c r="E92" s="36"/>
      <c r="F92" s="36"/>
    </row>
    <row r="93" spans="1:8" ht="15.75" thickBot="1" x14ac:dyDescent="0.3">
      <c r="A93" s="141"/>
      <c r="B93" s="8"/>
      <c r="C93" s="141"/>
      <c r="D93" s="141"/>
      <c r="E93" s="36"/>
      <c r="F93" s="36"/>
    </row>
    <row r="94" spans="1:8" x14ac:dyDescent="0.25">
      <c r="A94" s="93" t="s">
        <v>113</v>
      </c>
      <c r="B94" s="94"/>
      <c r="C94" s="95">
        <f>C97+C102+C104+C106</f>
        <v>1550056.0319999999</v>
      </c>
      <c r="D94" s="96">
        <f>D97+D102+D104+D106</f>
        <v>129171.336</v>
      </c>
      <c r="E94" s="97">
        <f>E97+E102+E104+E106</f>
        <v>8.1199999999999992</v>
      </c>
      <c r="F94" s="36"/>
      <c r="G94" s="75"/>
      <c r="H94" s="75"/>
    </row>
    <row r="95" spans="1:8" ht="15.75" thickBot="1" x14ac:dyDescent="0.3">
      <c r="A95" s="98"/>
      <c r="B95" s="99"/>
      <c r="C95" s="100"/>
      <c r="D95" s="101"/>
      <c r="E95" s="102"/>
      <c r="F95" s="36"/>
    </row>
    <row r="96" spans="1:8" x14ac:dyDescent="0.25">
      <c r="A96" s="103" t="s">
        <v>114</v>
      </c>
      <c r="B96" s="94" t="s">
        <v>91</v>
      </c>
      <c r="C96" s="104"/>
      <c r="D96" s="105"/>
      <c r="E96" s="106"/>
      <c r="F96" s="36"/>
    </row>
    <row r="97" spans="1:6" x14ac:dyDescent="0.25">
      <c r="A97" s="107" t="s">
        <v>92</v>
      </c>
      <c r="B97" s="35"/>
      <c r="C97" s="108">
        <f>D97*12</f>
        <v>219527.63999999996</v>
      </c>
      <c r="D97" s="86">
        <f>E97*B6</f>
        <v>18293.969999999998</v>
      </c>
      <c r="E97" s="109">
        <v>1.1499999999999999</v>
      </c>
      <c r="F97" s="47"/>
    </row>
    <row r="98" spans="1:6" ht="15.75" thickBot="1" x14ac:dyDescent="0.3">
      <c r="A98" s="110"/>
      <c r="B98" s="99"/>
      <c r="C98" s="100"/>
      <c r="D98" s="101"/>
      <c r="E98" s="102"/>
      <c r="F98" s="36"/>
    </row>
    <row r="99" spans="1:6" x14ac:dyDescent="0.25">
      <c r="A99" s="107" t="s">
        <v>115</v>
      </c>
      <c r="B99" s="35" t="s">
        <v>85</v>
      </c>
      <c r="C99" s="108"/>
      <c r="D99" s="86"/>
      <c r="E99" s="62"/>
      <c r="F99" s="36"/>
    </row>
    <row r="100" spans="1:6" x14ac:dyDescent="0.25">
      <c r="A100" s="107" t="s">
        <v>108</v>
      </c>
      <c r="B100" s="35"/>
      <c r="C100" s="108"/>
      <c r="D100" s="86"/>
      <c r="E100" s="62"/>
      <c r="F100" s="36"/>
    </row>
    <row r="101" spans="1:6" x14ac:dyDescent="0.25">
      <c r="A101" s="107" t="s">
        <v>104</v>
      </c>
      <c r="B101" s="35"/>
      <c r="C101" s="108"/>
      <c r="D101" s="86"/>
      <c r="E101" s="62"/>
      <c r="F101" s="36"/>
    </row>
    <row r="102" spans="1:6" x14ac:dyDescent="0.25">
      <c r="A102" s="107" t="s">
        <v>93</v>
      </c>
      <c r="B102" s="35"/>
      <c r="C102" s="108">
        <f>D102*12</f>
        <v>1130090.112</v>
      </c>
      <c r="D102" s="86">
        <f>E102*B6</f>
        <v>94174.175999999992</v>
      </c>
      <c r="E102" s="109">
        <v>5.92</v>
      </c>
      <c r="F102" s="47"/>
    </row>
    <row r="103" spans="1:6" ht="15.75" thickBot="1" x14ac:dyDescent="0.3">
      <c r="A103" s="111"/>
      <c r="B103" s="99"/>
      <c r="C103" s="112"/>
      <c r="D103" s="113"/>
      <c r="E103" s="102"/>
      <c r="F103" s="36"/>
    </row>
    <row r="104" spans="1:6" x14ac:dyDescent="0.25">
      <c r="A104" s="103" t="s">
        <v>116</v>
      </c>
      <c r="B104" s="94" t="s">
        <v>94</v>
      </c>
      <c r="C104" s="104">
        <f>D104*12</f>
        <v>122171.90400000001</v>
      </c>
      <c r="D104" s="105">
        <f>E104*B6</f>
        <v>10180.992</v>
      </c>
      <c r="E104" s="97">
        <v>0.64</v>
      </c>
      <c r="F104" s="114"/>
    </row>
    <row r="105" spans="1:6" ht="15.75" thickBot="1" x14ac:dyDescent="0.3">
      <c r="A105" s="111" t="s">
        <v>95</v>
      </c>
      <c r="B105" s="99"/>
      <c r="C105" s="112"/>
      <c r="D105" s="113"/>
      <c r="E105" s="102"/>
      <c r="F105" s="114"/>
    </row>
    <row r="106" spans="1:6" x14ac:dyDescent="0.25">
      <c r="A106" s="103" t="s">
        <v>117</v>
      </c>
      <c r="B106" s="94" t="s">
        <v>94</v>
      </c>
      <c r="C106" s="104">
        <f>D106*12</f>
        <v>78266.375999999989</v>
      </c>
      <c r="D106" s="105">
        <f>E106*B6</f>
        <v>6522.1979999999994</v>
      </c>
      <c r="E106" s="97">
        <v>0.41</v>
      </c>
      <c r="F106" s="114"/>
    </row>
    <row r="107" spans="1:6" ht="15.75" thickBot="1" x14ac:dyDescent="0.3">
      <c r="A107" s="111" t="s">
        <v>21</v>
      </c>
      <c r="B107" s="99"/>
      <c r="C107" s="112"/>
      <c r="D107" s="113"/>
      <c r="E107" s="102"/>
      <c r="F107" s="114"/>
    </row>
    <row r="108" spans="1:6" x14ac:dyDescent="0.25">
      <c r="A108" s="114"/>
      <c r="B108" s="36"/>
      <c r="C108" s="60"/>
      <c r="D108" s="60"/>
      <c r="E108" s="60"/>
      <c r="F108" s="114"/>
    </row>
    <row r="109" spans="1:6" x14ac:dyDescent="0.25">
      <c r="A109" s="8"/>
      <c r="B109" s="8"/>
      <c r="C109" s="8"/>
      <c r="D109" s="8"/>
      <c r="E109" s="47"/>
      <c r="F109" s="36"/>
    </row>
    <row r="110" spans="1:6" ht="15.75" x14ac:dyDescent="0.25">
      <c r="A110" s="115"/>
      <c r="B110" s="115"/>
      <c r="C110" s="115"/>
      <c r="D110" s="115"/>
      <c r="E110" s="36"/>
      <c r="F110" s="36"/>
    </row>
    <row r="111" spans="1:6" x14ac:dyDescent="0.25">
      <c r="A111" s="8"/>
      <c r="B111" s="8"/>
      <c r="C111" s="8"/>
      <c r="D111" s="8"/>
      <c r="E111" s="47"/>
      <c r="F111" s="36"/>
    </row>
    <row r="112" spans="1:6" x14ac:dyDescent="0.25">
      <c r="A112" s="8"/>
      <c r="B112" s="8"/>
      <c r="C112" s="8"/>
      <c r="D112" s="8"/>
      <c r="E112" s="36"/>
      <c r="F112" s="36"/>
    </row>
  </sheetData>
  <mergeCells count="2">
    <mergeCell ref="A1:E1"/>
    <mergeCell ref="A2:E2"/>
  </mergeCells>
  <pageMargins left="0" right="0" top="0" bottom="0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2023-08-02T09:37:18Z</dcterms:modified>
</cp:coreProperties>
</file>